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6930" windowWidth="9540" windowHeight="5160"/>
  </bookViews>
  <sheets>
    <sheet name="total by district" sheetId="7" r:id="rId1"/>
    <sheet name="total" sheetId="6" r:id="rId2"/>
    <sheet name="europeans by district" sheetId="8" r:id="rId3"/>
    <sheet name="europeans" sheetId="4" r:id="rId4"/>
    <sheet name="aliens by district" sheetId="1" r:id="rId5"/>
    <sheet name="aliens" sheetId="3" r:id="rId6"/>
  </sheets>
  <calcPr calcId="124519"/>
</workbook>
</file>

<file path=xl/calcChain.xml><?xml version="1.0" encoding="utf-8"?>
<calcChain xmlns="http://schemas.openxmlformats.org/spreadsheetml/2006/main">
  <c r="B154" i="8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A116" i="7"/>
  <c r="A154" s="1"/>
  <c r="A193" s="1"/>
  <c r="A39" i="6" s="1"/>
  <c r="B37" i="1" s="1"/>
  <c r="A77" i="7"/>
  <c r="B143"/>
  <c r="C143"/>
  <c r="D143"/>
  <c r="E143"/>
  <c r="F143"/>
  <c r="B104"/>
  <c r="C104"/>
  <c r="D104"/>
  <c r="E104"/>
  <c r="F104"/>
  <c r="B65"/>
  <c r="C65"/>
  <c r="D65"/>
  <c r="E65"/>
  <c r="F65"/>
  <c r="B27"/>
  <c r="C27"/>
  <c r="D27"/>
  <c r="E27"/>
  <c r="F27"/>
  <c r="C153" i="1"/>
  <c r="D153"/>
  <c r="E153"/>
  <c r="F153"/>
  <c r="G153"/>
  <c r="C154"/>
  <c r="D154"/>
  <c r="E154"/>
  <c r="F154"/>
  <c r="G154"/>
  <c r="C155"/>
  <c r="D155"/>
  <c r="E155"/>
  <c r="F155"/>
  <c r="G155"/>
  <c r="C156"/>
  <c r="D156"/>
  <c r="E156"/>
  <c r="F156"/>
  <c r="G156"/>
  <c r="C157"/>
  <c r="D157"/>
  <c r="E157"/>
  <c r="F157"/>
  <c r="G157"/>
  <c r="C158"/>
  <c r="D158"/>
  <c r="E158"/>
  <c r="F158"/>
  <c r="G158"/>
  <c r="C159"/>
  <c r="D159"/>
  <c r="E159"/>
  <c r="F159"/>
  <c r="G159"/>
  <c r="C160"/>
  <c r="D160"/>
  <c r="E160"/>
  <c r="F160"/>
  <c r="G160"/>
  <c r="C161"/>
  <c r="D161"/>
  <c r="E161"/>
  <c r="F161"/>
  <c r="G161"/>
  <c r="C162"/>
  <c r="D162"/>
  <c r="E162"/>
  <c r="F162"/>
  <c r="G162"/>
  <c r="C163"/>
  <c r="D163"/>
  <c r="E163"/>
  <c r="F163"/>
  <c r="G163"/>
  <c r="C164"/>
  <c r="D164"/>
  <c r="E164"/>
  <c r="F164"/>
  <c r="G164"/>
  <c r="C165"/>
  <c r="D165"/>
  <c r="E165"/>
  <c r="F165"/>
  <c r="G165"/>
  <c r="C166"/>
  <c r="D166"/>
  <c r="E166"/>
  <c r="F166"/>
  <c r="G166"/>
  <c r="C167"/>
  <c r="D167"/>
  <c r="E167"/>
  <c r="F167"/>
  <c r="G167"/>
  <c r="C168"/>
  <c r="D168"/>
  <c r="E168"/>
  <c r="F168"/>
  <c r="G168"/>
  <c r="C169"/>
  <c r="D169"/>
  <c r="E169"/>
  <c r="F169"/>
  <c r="G169"/>
  <c r="C170"/>
  <c r="D170"/>
  <c r="E170"/>
  <c r="F170"/>
  <c r="G170"/>
  <c r="C171"/>
  <c r="D171"/>
  <c r="E171"/>
  <c r="F171"/>
  <c r="G171"/>
  <c r="C172"/>
  <c r="D172"/>
  <c r="E172"/>
  <c r="F172"/>
  <c r="G172"/>
  <c r="C173"/>
  <c r="D173"/>
  <c r="E173"/>
  <c r="F173"/>
  <c r="G173"/>
  <c r="C174"/>
  <c r="D174"/>
  <c r="E174"/>
  <c r="F174"/>
  <c r="G174"/>
  <c r="D152"/>
  <c r="E152"/>
  <c r="F152"/>
  <c r="G152"/>
  <c r="C152"/>
  <c r="D138"/>
  <c r="E138"/>
  <c r="F138"/>
  <c r="G138"/>
  <c r="C138"/>
  <c r="D102"/>
  <c r="E102"/>
  <c r="F102"/>
  <c r="G102"/>
  <c r="C102"/>
  <c r="H101"/>
  <c r="D27" i="3" s="1"/>
  <c r="D65" i="1"/>
  <c r="E65"/>
  <c r="F65"/>
  <c r="G65"/>
  <c r="C65"/>
  <c r="H64"/>
  <c r="C27" i="3" s="1"/>
  <c r="H27" i="1"/>
  <c r="B27" i="3" s="1"/>
  <c r="D28" i="1"/>
  <c r="E28"/>
  <c r="F28"/>
  <c r="G28"/>
  <c r="C28"/>
  <c r="C140" i="8"/>
  <c r="D140"/>
  <c r="E140"/>
  <c r="F140"/>
  <c r="G139"/>
  <c r="E27" i="4" s="1"/>
  <c r="C102" i="8"/>
  <c r="D102"/>
  <c r="E102"/>
  <c r="F102"/>
  <c r="B102"/>
  <c r="G101"/>
  <c r="C64"/>
  <c r="D64"/>
  <c r="E64"/>
  <c r="F64"/>
  <c r="B64"/>
  <c r="G63"/>
  <c r="C28"/>
  <c r="D28"/>
  <c r="E28"/>
  <c r="F28"/>
  <c r="B28"/>
  <c r="G27"/>
  <c r="B27" i="4" s="1"/>
  <c r="H137" i="1"/>
  <c r="E27" i="3" s="1"/>
  <c r="F175" i="1" l="1"/>
  <c r="F27" i="3"/>
  <c r="A149" i="8"/>
  <c r="A74"/>
  <c r="A39" i="4"/>
  <c r="B147" i="1"/>
  <c r="B74"/>
  <c r="A39" i="3"/>
  <c r="A186" i="8"/>
  <c r="A112"/>
  <c r="A37"/>
  <c r="B184" i="1"/>
  <c r="B110"/>
  <c r="C175"/>
  <c r="E175"/>
  <c r="D175"/>
  <c r="G175"/>
  <c r="G143" i="7"/>
  <c r="E27" i="6" s="1"/>
  <c r="G104" i="7"/>
  <c r="D27" i="6" s="1"/>
  <c r="B140" i="8"/>
  <c r="B177"/>
  <c r="E177"/>
  <c r="C177"/>
  <c r="E181" i="7"/>
  <c r="C181"/>
  <c r="G65"/>
  <c r="C27" i="6" s="1"/>
  <c r="F177" i="8"/>
  <c r="D177"/>
  <c r="F181" i="7"/>
  <c r="D181"/>
  <c r="B181"/>
  <c r="G27"/>
  <c r="H174" i="1"/>
  <c r="C27" i="4"/>
  <c r="G176" i="8"/>
  <c r="D27" i="4"/>
  <c r="H100" i="1"/>
  <c r="H99"/>
  <c r="H98"/>
  <c r="H97"/>
  <c r="H96"/>
  <c r="H95"/>
  <c r="H94"/>
  <c r="H93"/>
  <c r="H92"/>
  <c r="H91"/>
  <c r="H90"/>
  <c r="D16" i="3" s="1"/>
  <c r="H89" i="1"/>
  <c r="H88"/>
  <c r="D14" i="3" s="1"/>
  <c r="H87" i="1"/>
  <c r="H86"/>
  <c r="D12" i="3" s="1"/>
  <c r="H85" i="1"/>
  <c r="H84"/>
  <c r="D10" i="3" s="1"/>
  <c r="H83" i="1"/>
  <c r="H82"/>
  <c r="D8" i="3" s="1"/>
  <c r="H81" i="1"/>
  <c r="H80"/>
  <c r="D6" i="3" s="1"/>
  <c r="H79" i="1"/>
  <c r="F142" i="7"/>
  <c r="E142"/>
  <c r="D142"/>
  <c r="C142"/>
  <c r="B142"/>
  <c r="F141"/>
  <c r="E141"/>
  <c r="D141"/>
  <c r="C141"/>
  <c r="B141"/>
  <c r="F140"/>
  <c r="E140"/>
  <c r="D140"/>
  <c r="C140"/>
  <c r="B140"/>
  <c r="F139"/>
  <c r="E139"/>
  <c r="D139"/>
  <c r="C139"/>
  <c r="B139"/>
  <c r="F138"/>
  <c r="E138"/>
  <c r="D138"/>
  <c r="C138"/>
  <c r="B138"/>
  <c r="F137"/>
  <c r="E137"/>
  <c r="D137"/>
  <c r="C137"/>
  <c r="B137"/>
  <c r="F136"/>
  <c r="E136"/>
  <c r="D136"/>
  <c r="C136"/>
  <c r="B136"/>
  <c r="F135"/>
  <c r="E135"/>
  <c r="D135"/>
  <c r="C135"/>
  <c r="B135"/>
  <c r="F134"/>
  <c r="E134"/>
  <c r="D134"/>
  <c r="C134"/>
  <c r="B134"/>
  <c r="F133"/>
  <c r="E133"/>
  <c r="D133"/>
  <c r="C133"/>
  <c r="B133"/>
  <c r="F132"/>
  <c r="E132"/>
  <c r="D132"/>
  <c r="C132"/>
  <c r="B132"/>
  <c r="F131"/>
  <c r="E131"/>
  <c r="D131"/>
  <c r="C131"/>
  <c r="B131"/>
  <c r="F130"/>
  <c r="E130"/>
  <c r="D130"/>
  <c r="C130"/>
  <c r="B130"/>
  <c r="F129"/>
  <c r="E129"/>
  <c r="D129"/>
  <c r="C129"/>
  <c r="B129"/>
  <c r="F128"/>
  <c r="E128"/>
  <c r="D128"/>
  <c r="C128"/>
  <c r="B128"/>
  <c r="F127"/>
  <c r="E127"/>
  <c r="D127"/>
  <c r="C127"/>
  <c r="B127"/>
  <c r="F126"/>
  <c r="E126"/>
  <c r="D126"/>
  <c r="C126"/>
  <c r="B126"/>
  <c r="F125"/>
  <c r="E125"/>
  <c r="D125"/>
  <c r="C125"/>
  <c r="B125"/>
  <c r="F124"/>
  <c r="E124"/>
  <c r="D124"/>
  <c r="C124"/>
  <c r="B124"/>
  <c r="F123"/>
  <c r="E123"/>
  <c r="D123"/>
  <c r="C123"/>
  <c r="B123"/>
  <c r="F122"/>
  <c r="E122"/>
  <c r="D122"/>
  <c r="C122"/>
  <c r="B122"/>
  <c r="F121"/>
  <c r="E121"/>
  <c r="D121"/>
  <c r="C121"/>
  <c r="B121"/>
  <c r="F103"/>
  <c r="E103"/>
  <c r="D103"/>
  <c r="C103"/>
  <c r="F102"/>
  <c r="E102"/>
  <c r="D102"/>
  <c r="C102"/>
  <c r="F101"/>
  <c r="E101"/>
  <c r="D101"/>
  <c r="C101"/>
  <c r="F100"/>
  <c r="E100"/>
  <c r="D100"/>
  <c r="C100"/>
  <c r="F99"/>
  <c r="E99"/>
  <c r="D99"/>
  <c r="C99"/>
  <c r="F98"/>
  <c r="E98"/>
  <c r="D98"/>
  <c r="C98"/>
  <c r="F97"/>
  <c r="E97"/>
  <c r="D97"/>
  <c r="C97"/>
  <c r="F96"/>
  <c r="E96"/>
  <c r="D96"/>
  <c r="C96"/>
  <c r="F95"/>
  <c r="E95"/>
  <c r="D95"/>
  <c r="C95"/>
  <c r="F94"/>
  <c r="E94"/>
  <c r="D94"/>
  <c r="C94"/>
  <c r="F93"/>
  <c r="E93"/>
  <c r="D93"/>
  <c r="C93"/>
  <c r="F92"/>
  <c r="E92"/>
  <c r="D92"/>
  <c r="C92"/>
  <c r="F91"/>
  <c r="E91"/>
  <c r="D91"/>
  <c r="C91"/>
  <c r="F90"/>
  <c r="E90"/>
  <c r="D90"/>
  <c r="C90"/>
  <c r="F89"/>
  <c r="E89"/>
  <c r="D89"/>
  <c r="C89"/>
  <c r="F88"/>
  <c r="E88"/>
  <c r="D88"/>
  <c r="C88"/>
  <c r="F87"/>
  <c r="E87"/>
  <c r="D87"/>
  <c r="C87"/>
  <c r="F86"/>
  <c r="E86"/>
  <c r="D86"/>
  <c r="C86"/>
  <c r="F85"/>
  <c r="E85"/>
  <c r="D85"/>
  <c r="C85"/>
  <c r="F84"/>
  <c r="E84"/>
  <c r="D84"/>
  <c r="C84"/>
  <c r="F83"/>
  <c r="E83"/>
  <c r="D83"/>
  <c r="C83"/>
  <c r="F82"/>
  <c r="F105" s="1"/>
  <c r="E82"/>
  <c r="E105" s="1"/>
  <c r="D82"/>
  <c r="C82"/>
  <c r="C105" s="1"/>
  <c r="B103"/>
  <c r="B102"/>
  <c r="B101"/>
  <c r="G101" s="1"/>
  <c r="D24" i="6" s="1"/>
  <c r="B100" i="7"/>
  <c r="B99"/>
  <c r="G99" s="1"/>
  <c r="D22" i="6" s="1"/>
  <c r="B98" i="7"/>
  <c r="B97"/>
  <c r="G97" s="1"/>
  <c r="D20" i="6" s="1"/>
  <c r="B96" i="7"/>
  <c r="B95"/>
  <c r="B94"/>
  <c r="B93"/>
  <c r="B92"/>
  <c r="B91"/>
  <c r="B90"/>
  <c r="B89"/>
  <c r="B88"/>
  <c r="B87"/>
  <c r="B86"/>
  <c r="B85"/>
  <c r="B84"/>
  <c r="B83"/>
  <c r="B82"/>
  <c r="F64"/>
  <c r="E64"/>
  <c r="D64"/>
  <c r="C64"/>
  <c r="B64"/>
  <c r="F63"/>
  <c r="E63"/>
  <c r="D63"/>
  <c r="C63"/>
  <c r="B63"/>
  <c r="F62"/>
  <c r="E62"/>
  <c r="D62"/>
  <c r="C62"/>
  <c r="B62"/>
  <c r="F61"/>
  <c r="E61"/>
  <c r="D61"/>
  <c r="C61"/>
  <c r="B61"/>
  <c r="F60"/>
  <c r="E60"/>
  <c r="D60"/>
  <c r="C60"/>
  <c r="B60"/>
  <c r="F59"/>
  <c r="E59"/>
  <c r="D59"/>
  <c r="C59"/>
  <c r="B59"/>
  <c r="F58"/>
  <c r="E58"/>
  <c r="D58"/>
  <c r="C58"/>
  <c r="B58"/>
  <c r="F57"/>
  <c r="E57"/>
  <c r="D57"/>
  <c r="C57"/>
  <c r="B57"/>
  <c r="F56"/>
  <c r="E56"/>
  <c r="D56"/>
  <c r="C56"/>
  <c r="B56"/>
  <c r="F55"/>
  <c r="E55"/>
  <c r="D55"/>
  <c r="C55"/>
  <c r="B55"/>
  <c r="F54"/>
  <c r="E54"/>
  <c r="D54"/>
  <c r="C54"/>
  <c r="B54"/>
  <c r="G54" s="1"/>
  <c r="C16" i="6" s="1"/>
  <c r="F53" i="7"/>
  <c r="E53"/>
  <c r="D53"/>
  <c r="C53"/>
  <c r="B53"/>
  <c r="F52"/>
  <c r="E52"/>
  <c r="D52"/>
  <c r="C52"/>
  <c r="B52"/>
  <c r="G52" s="1"/>
  <c r="C14" i="6" s="1"/>
  <c r="F51" i="7"/>
  <c r="E51"/>
  <c r="D51"/>
  <c r="C51"/>
  <c r="B51"/>
  <c r="F50"/>
  <c r="E50"/>
  <c r="D50"/>
  <c r="C50"/>
  <c r="B50"/>
  <c r="G50" s="1"/>
  <c r="C12" i="6" s="1"/>
  <c r="F49" i="7"/>
  <c r="E49"/>
  <c r="D49"/>
  <c r="C49"/>
  <c r="B49"/>
  <c r="F48"/>
  <c r="E48"/>
  <c r="D48"/>
  <c r="C48"/>
  <c r="B48"/>
  <c r="F47"/>
  <c r="E47"/>
  <c r="D47"/>
  <c r="C47"/>
  <c r="B47"/>
  <c r="F46"/>
  <c r="E46"/>
  <c r="D46"/>
  <c r="C46"/>
  <c r="B46"/>
  <c r="F45"/>
  <c r="E45"/>
  <c r="D45"/>
  <c r="C45"/>
  <c r="B45"/>
  <c r="F44"/>
  <c r="E44"/>
  <c r="D44"/>
  <c r="C44"/>
  <c r="B44"/>
  <c r="G44" s="1"/>
  <c r="C6" i="6" s="1"/>
  <c r="F43" i="7"/>
  <c r="E43"/>
  <c r="D43"/>
  <c r="C43"/>
  <c r="B43"/>
  <c r="F26"/>
  <c r="F180" s="1"/>
  <c r="E26"/>
  <c r="E180" s="1"/>
  <c r="D26"/>
  <c r="D180" s="1"/>
  <c r="C26"/>
  <c r="C180" s="1"/>
  <c r="B26"/>
  <c r="B180" s="1"/>
  <c r="F25"/>
  <c r="F179" s="1"/>
  <c r="E25"/>
  <c r="E179" s="1"/>
  <c r="D25"/>
  <c r="D179" s="1"/>
  <c r="C25"/>
  <c r="C179" s="1"/>
  <c r="B25"/>
  <c r="B179" s="1"/>
  <c r="F24"/>
  <c r="F178" s="1"/>
  <c r="E24"/>
  <c r="E178" s="1"/>
  <c r="D24"/>
  <c r="D178" s="1"/>
  <c r="C24"/>
  <c r="C178" s="1"/>
  <c r="B24"/>
  <c r="B178" s="1"/>
  <c r="F23"/>
  <c r="F177" s="1"/>
  <c r="E23"/>
  <c r="E177" s="1"/>
  <c r="D23"/>
  <c r="D177" s="1"/>
  <c r="C23"/>
  <c r="C177" s="1"/>
  <c r="B23"/>
  <c r="B177" s="1"/>
  <c r="F22"/>
  <c r="F176" s="1"/>
  <c r="E22"/>
  <c r="E176" s="1"/>
  <c r="D22"/>
  <c r="D176" s="1"/>
  <c r="C22"/>
  <c r="C176" s="1"/>
  <c r="B22"/>
  <c r="B176" s="1"/>
  <c r="F21"/>
  <c r="F175" s="1"/>
  <c r="E21"/>
  <c r="E175" s="1"/>
  <c r="D21"/>
  <c r="D175" s="1"/>
  <c r="C21"/>
  <c r="C175" s="1"/>
  <c r="B21"/>
  <c r="B175" s="1"/>
  <c r="F20"/>
  <c r="F174" s="1"/>
  <c r="E20"/>
  <c r="E174" s="1"/>
  <c r="D20"/>
  <c r="D174" s="1"/>
  <c r="C20"/>
  <c r="C174" s="1"/>
  <c r="B20"/>
  <c r="B174" s="1"/>
  <c r="F19"/>
  <c r="F173" s="1"/>
  <c r="E19"/>
  <c r="E173" s="1"/>
  <c r="D19"/>
  <c r="D173" s="1"/>
  <c r="C19"/>
  <c r="C173" s="1"/>
  <c r="B19"/>
  <c r="B173" s="1"/>
  <c r="F18"/>
  <c r="F172" s="1"/>
  <c r="E18"/>
  <c r="E172" s="1"/>
  <c r="D18"/>
  <c r="D172" s="1"/>
  <c r="C18"/>
  <c r="C172" s="1"/>
  <c r="B18"/>
  <c r="B172" s="1"/>
  <c r="F17"/>
  <c r="F171" s="1"/>
  <c r="E17"/>
  <c r="E171" s="1"/>
  <c r="D17"/>
  <c r="C17"/>
  <c r="C171" s="1"/>
  <c r="B17"/>
  <c r="B171" s="1"/>
  <c r="F16"/>
  <c r="F170" s="1"/>
  <c r="E16"/>
  <c r="E170" s="1"/>
  <c r="D16"/>
  <c r="D170" s="1"/>
  <c r="C16"/>
  <c r="C170" s="1"/>
  <c r="B16"/>
  <c r="B170" s="1"/>
  <c r="F15"/>
  <c r="E15"/>
  <c r="E169" s="1"/>
  <c r="D15"/>
  <c r="C15"/>
  <c r="C169" s="1"/>
  <c r="B15"/>
  <c r="B169" s="1"/>
  <c r="F14"/>
  <c r="F168" s="1"/>
  <c r="E14"/>
  <c r="E168" s="1"/>
  <c r="D14"/>
  <c r="D168" s="1"/>
  <c r="C14"/>
  <c r="C168" s="1"/>
  <c r="B14"/>
  <c r="B168" s="1"/>
  <c r="F13"/>
  <c r="E13"/>
  <c r="E167" s="1"/>
  <c r="D13"/>
  <c r="C13"/>
  <c r="C167" s="1"/>
  <c r="B13"/>
  <c r="B167" s="1"/>
  <c r="F12"/>
  <c r="F166" s="1"/>
  <c r="E12"/>
  <c r="E166" s="1"/>
  <c r="D12"/>
  <c r="D166" s="1"/>
  <c r="C12"/>
  <c r="C166" s="1"/>
  <c r="B12"/>
  <c r="B166" s="1"/>
  <c r="F11"/>
  <c r="E11"/>
  <c r="E165" s="1"/>
  <c r="D11"/>
  <c r="C11"/>
  <c r="C165" s="1"/>
  <c r="B11"/>
  <c r="B165" s="1"/>
  <c r="F10"/>
  <c r="F164" s="1"/>
  <c r="E10"/>
  <c r="E164" s="1"/>
  <c r="D10"/>
  <c r="D164" s="1"/>
  <c r="C10"/>
  <c r="C164" s="1"/>
  <c r="B10"/>
  <c r="B164" s="1"/>
  <c r="F9"/>
  <c r="E9"/>
  <c r="E163" s="1"/>
  <c r="D9"/>
  <c r="C9"/>
  <c r="C163" s="1"/>
  <c r="B9"/>
  <c r="B163" s="1"/>
  <c r="F8"/>
  <c r="F162" s="1"/>
  <c r="E8"/>
  <c r="E162" s="1"/>
  <c r="D8"/>
  <c r="D162" s="1"/>
  <c r="C8"/>
  <c r="C162" s="1"/>
  <c r="B8"/>
  <c r="B162" s="1"/>
  <c r="F7"/>
  <c r="E7"/>
  <c r="E161" s="1"/>
  <c r="D7"/>
  <c r="C7"/>
  <c r="C161" s="1"/>
  <c r="B7"/>
  <c r="B161" s="1"/>
  <c r="F6"/>
  <c r="F160" s="1"/>
  <c r="E6"/>
  <c r="E160" s="1"/>
  <c r="D6"/>
  <c r="D160" s="1"/>
  <c r="C6"/>
  <c r="C160" s="1"/>
  <c r="B6"/>
  <c r="B160" s="1"/>
  <c r="F5"/>
  <c r="E5"/>
  <c r="D5"/>
  <c r="C5"/>
  <c r="B5"/>
  <c r="G142"/>
  <c r="E26" i="6" s="1"/>
  <c r="G141" i="7"/>
  <c r="E25" i="6" s="1"/>
  <c r="G140" i="7"/>
  <c r="E24" i="6" s="1"/>
  <c r="G139" i="7"/>
  <c r="E23" i="6" s="1"/>
  <c r="G138" i="7"/>
  <c r="E22" i="6" s="1"/>
  <c r="G137" i="7"/>
  <c r="E21" i="6" s="1"/>
  <c r="G135" i="7"/>
  <c r="E19" i="6" s="1"/>
  <c r="G134" i="7"/>
  <c r="E18" i="6" s="1"/>
  <c r="G133" i="7"/>
  <c r="E17" i="6" s="1"/>
  <c r="G132" i="7"/>
  <c r="E16" i="6" s="1"/>
  <c r="G131" i="7"/>
  <c r="E15" i="6" s="1"/>
  <c r="G129" i="7"/>
  <c r="E13" i="6" s="1"/>
  <c r="G128" i="7"/>
  <c r="E12" i="6" s="1"/>
  <c r="G127" i="7"/>
  <c r="E11" i="6" s="1"/>
  <c r="G126" i="7"/>
  <c r="E10" i="6" s="1"/>
  <c r="G125" i="7"/>
  <c r="E9" i="6" s="1"/>
  <c r="G124" i="7"/>
  <c r="E8" i="6" s="1"/>
  <c r="G123" i="7"/>
  <c r="E7" i="6" s="1"/>
  <c r="G122" i="7"/>
  <c r="E6" i="6" s="1"/>
  <c r="G121" i="7"/>
  <c r="G102"/>
  <c r="D25" i="6" s="1"/>
  <c r="G100" i="7"/>
  <c r="D23" i="6" s="1"/>
  <c r="G98" i="7"/>
  <c r="D21" i="6" s="1"/>
  <c r="G96" i="7"/>
  <c r="D19" i="6" s="1"/>
  <c r="G91" i="7"/>
  <c r="D14" i="6" s="1"/>
  <c r="G87" i="7"/>
  <c r="D10" i="6" s="1"/>
  <c r="G84" i="7"/>
  <c r="D7" i="6" s="1"/>
  <c r="G82" i="7"/>
  <c r="G59"/>
  <c r="C21" i="6" s="1"/>
  <c r="G53" i="7"/>
  <c r="C15" i="6" s="1"/>
  <c r="G51" i="7"/>
  <c r="C13" i="6" s="1"/>
  <c r="G48" i="7"/>
  <c r="C10" i="6" s="1"/>
  <c r="G138" i="8"/>
  <c r="E26" i="4" s="1"/>
  <c r="G137" i="8"/>
  <c r="E25" i="4" s="1"/>
  <c r="G136" i="8"/>
  <c r="E24" i="4" s="1"/>
  <c r="G135" i="8"/>
  <c r="E23" i="4" s="1"/>
  <c r="G134" i="8"/>
  <c r="E22" i="4" s="1"/>
  <c r="G133" i="8"/>
  <c r="E21" i="4" s="1"/>
  <c r="G132" i="8"/>
  <c r="E20" i="4" s="1"/>
  <c r="G131" i="8"/>
  <c r="E19" i="4" s="1"/>
  <c r="G130" i="8"/>
  <c r="E18" i="4" s="1"/>
  <c r="G129" i="8"/>
  <c r="E17" i="4" s="1"/>
  <c r="G128" i="8"/>
  <c r="E16" i="4" s="1"/>
  <c r="G127" i="8"/>
  <c r="E15" i="4" s="1"/>
  <c r="G126" i="8"/>
  <c r="E14" i="4" s="1"/>
  <c r="G125" i="8"/>
  <c r="E13" i="4" s="1"/>
  <c r="G124" i="8"/>
  <c r="E12" i="4" s="1"/>
  <c r="G123" i="8"/>
  <c r="E11" i="4" s="1"/>
  <c r="G122" i="8"/>
  <c r="E10" i="4" s="1"/>
  <c r="G121" i="8"/>
  <c r="E9" i="4" s="1"/>
  <c r="G120" i="8"/>
  <c r="E8" i="4" s="1"/>
  <c r="G119" i="8"/>
  <c r="E7" i="4" s="1"/>
  <c r="G118" i="8"/>
  <c r="E6" i="4" s="1"/>
  <c r="G117" i="8"/>
  <c r="E5" i="4" s="1"/>
  <c r="G100" i="8"/>
  <c r="G99"/>
  <c r="G98"/>
  <c r="G97"/>
  <c r="G96"/>
  <c r="G95"/>
  <c r="G94"/>
  <c r="D20" i="4" s="1"/>
  <c r="G93" i="8"/>
  <c r="G92"/>
  <c r="D18" i="4" s="1"/>
  <c r="G91" i="8"/>
  <c r="G90"/>
  <c r="D16" i="4" s="1"/>
  <c r="G89" i="8"/>
  <c r="G88"/>
  <c r="D14" i="4" s="1"/>
  <c r="G87" i="8"/>
  <c r="G86"/>
  <c r="D12" i="4" s="1"/>
  <c r="G85" i="8"/>
  <c r="G84"/>
  <c r="D10" i="4" s="1"/>
  <c r="G83" i="8"/>
  <c r="G82"/>
  <c r="G81"/>
  <c r="D7" i="4" s="1"/>
  <c r="G80" i="8"/>
  <c r="G79"/>
  <c r="G62"/>
  <c r="G61"/>
  <c r="C25" i="4" s="1"/>
  <c r="G60" i="8"/>
  <c r="C24" i="4" s="1"/>
  <c r="G59" i="8"/>
  <c r="C23" i="4" s="1"/>
  <c r="G58" i="8"/>
  <c r="C22" i="4" s="1"/>
  <c r="G57" i="8"/>
  <c r="C21" i="4" s="1"/>
  <c r="G56" i="8"/>
  <c r="G55"/>
  <c r="G54"/>
  <c r="G53"/>
  <c r="G52"/>
  <c r="G51"/>
  <c r="G50"/>
  <c r="C14" i="4" s="1"/>
  <c r="G49" i="8"/>
  <c r="G48"/>
  <c r="G47"/>
  <c r="G46"/>
  <c r="G45"/>
  <c r="G44"/>
  <c r="G43"/>
  <c r="G42"/>
  <c r="G41"/>
  <c r="G26"/>
  <c r="G25"/>
  <c r="G174" s="1"/>
  <c r="G24"/>
  <c r="G173" s="1"/>
  <c r="G23"/>
  <c r="G172" s="1"/>
  <c r="G22"/>
  <c r="G171" s="1"/>
  <c r="G21"/>
  <c r="G170" s="1"/>
  <c r="G20"/>
  <c r="G169" s="1"/>
  <c r="G19"/>
  <c r="G168" s="1"/>
  <c r="G18"/>
  <c r="G167" s="1"/>
  <c r="G17"/>
  <c r="G166" s="1"/>
  <c r="G16"/>
  <c r="G165" s="1"/>
  <c r="G15"/>
  <c r="G164" s="1"/>
  <c r="G14"/>
  <c r="G163" s="1"/>
  <c r="G13"/>
  <c r="G162" s="1"/>
  <c r="G12"/>
  <c r="G161" s="1"/>
  <c r="G11"/>
  <c r="G160" s="1"/>
  <c r="G10"/>
  <c r="G159" s="1"/>
  <c r="G9"/>
  <c r="G158" s="1"/>
  <c r="G8"/>
  <c r="G157" s="1"/>
  <c r="G7"/>
  <c r="G156" s="1"/>
  <c r="G6"/>
  <c r="G155" s="1"/>
  <c r="G5"/>
  <c r="G154" s="1"/>
  <c r="H136" i="1"/>
  <c r="E26" i="3" s="1"/>
  <c r="H135" i="1"/>
  <c r="E25" i="3" s="1"/>
  <c r="H134" i="1"/>
  <c r="E24" i="3" s="1"/>
  <c r="H133" i="1"/>
  <c r="E23" i="3" s="1"/>
  <c r="H132" i="1"/>
  <c r="E22" i="3" s="1"/>
  <c r="H131" i="1"/>
  <c r="E21" i="3" s="1"/>
  <c r="H130" i="1"/>
  <c r="E20" i="3" s="1"/>
  <c r="H129" i="1"/>
  <c r="E19" i="3" s="1"/>
  <c r="H128" i="1"/>
  <c r="E18" i="3" s="1"/>
  <c r="H127" i="1"/>
  <c r="E17" i="3" s="1"/>
  <c r="H126" i="1"/>
  <c r="E16" i="3" s="1"/>
  <c r="H125" i="1"/>
  <c r="E15" i="3" s="1"/>
  <c r="H124" i="1"/>
  <c r="E14" i="3" s="1"/>
  <c r="H123" i="1"/>
  <c r="E13" i="3" s="1"/>
  <c r="H122" i="1"/>
  <c r="E12" i="3" s="1"/>
  <c r="H121" i="1"/>
  <c r="E11" i="3" s="1"/>
  <c r="H120" i="1"/>
  <c r="E10" i="3" s="1"/>
  <c r="H119" i="1"/>
  <c r="E9" i="3" s="1"/>
  <c r="H118" i="1"/>
  <c r="E8" i="3" s="1"/>
  <c r="H117" i="1"/>
  <c r="E7" i="3" s="1"/>
  <c r="H116" i="1"/>
  <c r="E6" i="3" s="1"/>
  <c r="H115" i="1"/>
  <c r="E5" i="3" s="1"/>
  <c r="H52" i="1"/>
  <c r="H53"/>
  <c r="H54"/>
  <c r="H55"/>
  <c r="H56"/>
  <c r="H57"/>
  <c r="H58"/>
  <c r="H59"/>
  <c r="H60"/>
  <c r="H61"/>
  <c r="H62"/>
  <c r="C25" i="3" s="1"/>
  <c r="H63" i="1"/>
  <c r="C26" i="3" s="1"/>
  <c r="H51" i="1"/>
  <c r="H50"/>
  <c r="H49"/>
  <c r="H48"/>
  <c r="H47"/>
  <c r="H46"/>
  <c r="H45"/>
  <c r="H44"/>
  <c r="H43"/>
  <c r="H42"/>
  <c r="H14"/>
  <c r="H26"/>
  <c r="H173" s="1"/>
  <c r="H25"/>
  <c r="H172" s="1"/>
  <c r="H24"/>
  <c r="H171" s="1"/>
  <c r="H22"/>
  <c r="H20"/>
  <c r="H167" s="1"/>
  <c r="H18"/>
  <c r="H16"/>
  <c r="B16" i="3" s="1"/>
  <c r="H13" i="1"/>
  <c r="H11"/>
  <c r="H158" s="1"/>
  <c r="H9"/>
  <c r="H7"/>
  <c r="H154" s="1"/>
  <c r="H6"/>
  <c r="H8"/>
  <c r="H10"/>
  <c r="H12"/>
  <c r="H15"/>
  <c r="H17"/>
  <c r="H164" s="1"/>
  <c r="H19"/>
  <c r="H166" s="1"/>
  <c r="H21"/>
  <c r="H168" s="1"/>
  <c r="H23"/>
  <c r="H170" s="1"/>
  <c r="H5"/>
  <c r="H152" s="1"/>
  <c r="B26" i="4"/>
  <c r="B6"/>
  <c r="B14"/>
  <c r="F14" s="1"/>
  <c r="B16"/>
  <c r="B10"/>
  <c r="B18"/>
  <c r="B22"/>
  <c r="G49" i="7"/>
  <c r="C11" i="6" s="1"/>
  <c r="G56" i="7"/>
  <c r="C18" i="6" s="1"/>
  <c r="G60" i="7"/>
  <c r="C22" i="6" s="1"/>
  <c r="G61" i="7"/>
  <c r="C23" i="6" s="1"/>
  <c r="B7" i="4"/>
  <c r="B26" i="3"/>
  <c r="C26" i="4"/>
  <c r="C20"/>
  <c r="B18" i="3"/>
  <c r="B25"/>
  <c r="B14"/>
  <c r="G136" i="7"/>
  <c r="E20" i="6" s="1"/>
  <c r="D25" i="4"/>
  <c r="D23"/>
  <c r="D21"/>
  <c r="D19"/>
  <c r="D17"/>
  <c r="D15"/>
  <c r="D13"/>
  <c r="D11"/>
  <c r="D9"/>
  <c r="D5"/>
  <c r="D25" i="3"/>
  <c r="D24"/>
  <c r="D23"/>
  <c r="D22"/>
  <c r="D21"/>
  <c r="D20"/>
  <c r="D19"/>
  <c r="D18"/>
  <c r="D17"/>
  <c r="D15"/>
  <c r="D13"/>
  <c r="D11"/>
  <c r="D9"/>
  <c r="D7"/>
  <c r="D5"/>
  <c r="C11" i="4"/>
  <c r="C6"/>
  <c r="C18"/>
  <c r="C16"/>
  <c r="C15"/>
  <c r="C13"/>
  <c r="C12"/>
  <c r="C10"/>
  <c r="C8"/>
  <c r="C7"/>
  <c r="C7" i="3"/>
  <c r="C6"/>
  <c r="C5"/>
  <c r="C9"/>
  <c r="C10"/>
  <c r="C11"/>
  <c r="C12"/>
  <c r="C14"/>
  <c r="C24"/>
  <c r="C22"/>
  <c r="C21"/>
  <c r="C20"/>
  <c r="C19"/>
  <c r="C18"/>
  <c r="C17"/>
  <c r="C16"/>
  <c r="C15"/>
  <c r="C8"/>
  <c r="B24"/>
  <c r="B23"/>
  <c r="B21"/>
  <c r="B8"/>
  <c r="B6"/>
  <c r="G21" i="7"/>
  <c r="D6" i="4"/>
  <c r="B8"/>
  <c r="B12"/>
  <c r="B19" i="3"/>
  <c r="B10"/>
  <c r="B24" i="4"/>
  <c r="B11"/>
  <c r="D24"/>
  <c r="D22"/>
  <c r="D26" i="3"/>
  <c r="G63" i="7"/>
  <c r="C25" i="6" s="1"/>
  <c r="B15" i="3"/>
  <c r="C13"/>
  <c r="C19" i="4"/>
  <c r="C5"/>
  <c r="C17"/>
  <c r="G14" i="7"/>
  <c r="G13"/>
  <c r="C23" i="3"/>
  <c r="G16" i="7"/>
  <c r="B15" i="4"/>
  <c r="G12" i="7"/>
  <c r="C9" i="4"/>
  <c r="G10" i="7"/>
  <c r="B9" i="3"/>
  <c r="B7"/>
  <c r="B11"/>
  <c r="B22"/>
  <c r="B13"/>
  <c r="B12"/>
  <c r="D26" i="4"/>
  <c r="E144" i="7" l="1"/>
  <c r="C144"/>
  <c r="G83"/>
  <c r="D6" i="6" s="1"/>
  <c r="G85" i="7"/>
  <c r="D8" i="6" s="1"/>
  <c r="G89" i="7"/>
  <c r="D12" i="6" s="1"/>
  <c r="G93" i="7"/>
  <c r="D16" i="6" s="1"/>
  <c r="G95" i="7"/>
  <c r="D18" i="6" s="1"/>
  <c r="H157" i="1"/>
  <c r="H153"/>
  <c r="H161"/>
  <c r="G58" i="7"/>
  <c r="C20" i="6" s="1"/>
  <c r="G62" i="7"/>
  <c r="C24" i="6" s="1"/>
  <c r="G55" i="7"/>
  <c r="C17" i="6" s="1"/>
  <c r="B5" i="3"/>
  <c r="B20"/>
  <c r="F6"/>
  <c r="F8"/>
  <c r="F10"/>
  <c r="F12"/>
  <c r="F14"/>
  <c r="F16"/>
  <c r="F18"/>
  <c r="F20"/>
  <c r="F22"/>
  <c r="F24"/>
  <c r="F26"/>
  <c r="F5"/>
  <c r="F7"/>
  <c r="F9"/>
  <c r="F11"/>
  <c r="F13"/>
  <c r="F15"/>
  <c r="F19"/>
  <c r="F21"/>
  <c r="F23"/>
  <c r="F25"/>
  <c r="H162" i="1"/>
  <c r="G103" i="7"/>
  <c r="D26" i="6" s="1"/>
  <c r="G64" i="7"/>
  <c r="C26" i="6" s="1"/>
  <c r="G57" i="7"/>
  <c r="C19" i="6" s="1"/>
  <c r="G26" i="7"/>
  <c r="B26" i="6" s="1"/>
  <c r="H159" i="1"/>
  <c r="G130" i="7"/>
  <c r="E14" i="6" s="1"/>
  <c r="H163" i="1"/>
  <c r="H155"/>
  <c r="G5" i="7"/>
  <c r="F11" i="4"/>
  <c r="B23"/>
  <c r="B13"/>
  <c r="B21"/>
  <c r="F15"/>
  <c r="B17"/>
  <c r="B9"/>
  <c r="B19"/>
  <c r="B5"/>
  <c r="B25"/>
  <c r="G181" i="7"/>
  <c r="B27" i="6"/>
  <c r="F27" s="1"/>
  <c r="G86" i="7"/>
  <c r="D9" i="6" s="1"/>
  <c r="G88" i="7"/>
  <c r="D11" i="6" s="1"/>
  <c r="G90" i="7"/>
  <c r="D13" i="6" s="1"/>
  <c r="G92" i="7"/>
  <c r="D15" i="6" s="1"/>
  <c r="G94" i="7"/>
  <c r="D17" i="6" s="1"/>
  <c r="D105" i="7"/>
  <c r="G24"/>
  <c r="G15"/>
  <c r="G8"/>
  <c r="G17"/>
  <c r="D161"/>
  <c r="F161"/>
  <c r="F163"/>
  <c r="D165"/>
  <c r="F165"/>
  <c r="D167"/>
  <c r="F167"/>
  <c r="D169"/>
  <c r="F169"/>
  <c r="D171"/>
  <c r="B66"/>
  <c r="F66"/>
  <c r="G45"/>
  <c r="C7" i="6" s="1"/>
  <c r="B144" i="7"/>
  <c r="D144"/>
  <c r="F144"/>
  <c r="G46"/>
  <c r="C8" i="6" s="1"/>
  <c r="G47" i="7"/>
  <c r="C9" i="6" s="1"/>
  <c r="B105" i="7"/>
  <c r="B10" i="6"/>
  <c r="F10" s="1"/>
  <c r="G164" i="7"/>
  <c r="B12" i="6"/>
  <c r="F12" s="1"/>
  <c r="G166" i="7"/>
  <c r="B16" i="6"/>
  <c r="F16" s="1"/>
  <c r="G170" i="7"/>
  <c r="B13" i="6"/>
  <c r="G167" i="7"/>
  <c r="B5" i="6"/>
  <c r="B14"/>
  <c r="F14" s="1"/>
  <c r="G168" i="7"/>
  <c r="B24" i="6"/>
  <c r="F24" s="1"/>
  <c r="G178" i="7"/>
  <c r="B21" i="6"/>
  <c r="F21" s="1"/>
  <c r="G175" i="7"/>
  <c r="B15" i="6"/>
  <c r="F15" s="1"/>
  <c r="G169" i="7"/>
  <c r="B8" i="6"/>
  <c r="F8" s="1"/>
  <c r="B159" i="7"/>
  <c r="B182" s="1"/>
  <c r="B28"/>
  <c r="D159"/>
  <c r="D28"/>
  <c r="F159"/>
  <c r="F182" s="1"/>
  <c r="F28"/>
  <c r="D5" i="6"/>
  <c r="D28" s="1"/>
  <c r="G105" i="7"/>
  <c r="E5" i="6"/>
  <c r="E28" s="1"/>
  <c r="G144" i="7"/>
  <c r="C159"/>
  <c r="C182" s="1"/>
  <c r="C28"/>
  <c r="E159"/>
  <c r="E182" s="1"/>
  <c r="E28"/>
  <c r="D163"/>
  <c r="D66"/>
  <c r="G7"/>
  <c r="G6"/>
  <c r="G20"/>
  <c r="G18"/>
  <c r="G9"/>
  <c r="G25"/>
  <c r="G23"/>
  <c r="G19"/>
  <c r="G11"/>
  <c r="G22"/>
  <c r="G43"/>
  <c r="C66"/>
  <c r="E66"/>
  <c r="H156" i="1"/>
  <c r="H160"/>
  <c r="H165"/>
  <c r="H169"/>
  <c r="H138"/>
  <c r="E28" i="3" s="1"/>
  <c r="B17"/>
  <c r="F17" s="1"/>
  <c r="H65" i="1"/>
  <c r="C28" i="3" s="1"/>
  <c r="H102" i="1"/>
  <c r="D28" i="3" s="1"/>
  <c r="F12" i="4"/>
  <c r="F27"/>
  <c r="G64" i="8"/>
  <c r="G102"/>
  <c r="G28"/>
  <c r="G175"/>
  <c r="C28" i="4"/>
  <c r="F24"/>
  <c r="F17"/>
  <c r="F7"/>
  <c r="F13"/>
  <c r="F22"/>
  <c r="F19"/>
  <c r="F10"/>
  <c r="F25"/>
  <c r="G177" i="8"/>
  <c r="E28" i="4"/>
  <c r="G140" i="8"/>
  <c r="F23" i="4"/>
  <c r="F9"/>
  <c r="F21"/>
  <c r="F18"/>
  <c r="F16"/>
  <c r="F6"/>
  <c r="F26"/>
  <c r="B20"/>
  <c r="F20" s="1"/>
  <c r="H28" i="1"/>
  <c r="B28" i="3" s="1"/>
  <c r="D8" i="4"/>
  <c r="D28" s="1"/>
  <c r="G162" i="7" l="1"/>
  <c r="F13" i="6"/>
  <c r="F26"/>
  <c r="G180" i="7"/>
  <c r="F28" i="3"/>
  <c r="H175" i="1"/>
  <c r="G171" i="7"/>
  <c r="B17" i="6"/>
  <c r="F17" s="1"/>
  <c r="C5"/>
  <c r="C28" s="1"/>
  <c r="G66" i="7"/>
  <c r="B11" i="6"/>
  <c r="F11" s="1"/>
  <c r="G165" i="7"/>
  <c r="B23" i="6"/>
  <c r="F23" s="1"/>
  <c r="G177" i="7"/>
  <c r="B9" i="6"/>
  <c r="F9" s="1"/>
  <c r="G163" i="7"/>
  <c r="B20" i="6"/>
  <c r="F20" s="1"/>
  <c r="G174" i="7"/>
  <c r="B7" i="6"/>
  <c r="F7" s="1"/>
  <c r="G161" i="7"/>
  <c r="D182"/>
  <c r="G159"/>
  <c r="B22" i="6"/>
  <c r="F22" s="1"/>
  <c r="G176" i="7"/>
  <c r="B19" i="6"/>
  <c r="F19" s="1"/>
  <c r="G173" i="7"/>
  <c r="B25" i="6"/>
  <c r="F25" s="1"/>
  <c r="G179" i="7"/>
  <c r="B18" i="6"/>
  <c r="F18" s="1"/>
  <c r="G172" i="7"/>
  <c r="B6" i="6"/>
  <c r="F6" s="1"/>
  <c r="G160" i="7"/>
  <c r="G28"/>
  <c r="F8" i="4"/>
  <c r="F5"/>
  <c r="B28"/>
  <c r="G27" i="3" l="1"/>
  <c r="G7"/>
  <c r="G11"/>
  <c r="G15"/>
  <c r="G19"/>
  <c r="G23"/>
  <c r="G6"/>
  <c r="G10"/>
  <c r="G14"/>
  <c r="G18"/>
  <c r="G22"/>
  <c r="G26"/>
  <c r="G5"/>
  <c r="G9"/>
  <c r="G13"/>
  <c r="G17"/>
  <c r="G21"/>
  <c r="G25"/>
  <c r="G8"/>
  <c r="G12"/>
  <c r="G16"/>
  <c r="G20"/>
  <c r="G24"/>
  <c r="F5" i="6"/>
  <c r="B28"/>
  <c r="F28" s="1"/>
  <c r="G27" s="1"/>
  <c r="G182" i="7"/>
  <c r="F28" i="4"/>
  <c r="G27" s="1"/>
  <c r="G28" i="3" l="1"/>
  <c r="G7" i="4"/>
  <c r="G25"/>
  <c r="G10"/>
  <c r="G14"/>
  <c r="G12"/>
  <c r="G15"/>
  <c r="G22"/>
  <c r="G11"/>
  <c r="G19"/>
  <c r="G13"/>
  <c r="G9"/>
  <c r="G6"/>
  <c r="G5"/>
  <c r="G23"/>
  <c r="G17"/>
  <c r="G18"/>
  <c r="G8"/>
  <c r="G26"/>
  <c r="G24"/>
  <c r="G21"/>
  <c r="G16"/>
  <c r="G20"/>
  <c r="G28" l="1"/>
  <c r="G26" i="6"/>
  <c r="G20"/>
  <c r="G21"/>
  <c r="G17"/>
  <c r="G12"/>
  <c r="G25"/>
  <c r="G10"/>
  <c r="G18"/>
  <c r="G23"/>
  <c r="G11"/>
  <c r="G5"/>
  <c r="G14"/>
  <c r="G16"/>
  <c r="G19"/>
  <c r="G6"/>
  <c r="G13"/>
  <c r="G9"/>
  <c r="G15"/>
  <c r="G8"/>
  <c r="G7"/>
  <c r="G24"/>
  <c r="G22"/>
  <c r="G28" l="1"/>
</calcChain>
</file>

<file path=xl/sharedStrings.xml><?xml version="1.0" encoding="utf-8"?>
<sst xmlns="http://schemas.openxmlformats.org/spreadsheetml/2006/main" count="743" uniqueCount="101">
  <si>
    <t>ΣΥΝΟΛΟ</t>
  </si>
  <si>
    <t>ΛΕΥΚΩΣΙΑ</t>
  </si>
  <si>
    <t>ΛΕΜΕΣΟΣ</t>
  </si>
  <si>
    <t>ΛΑΡΝΑΚΑ</t>
  </si>
  <si>
    <t>ΠΑΦΟΣ</t>
  </si>
  <si>
    <t>ΑΜΜΟΧΩΣΤΟΣ</t>
  </si>
  <si>
    <t>ΥΠΗΡΕΣΙΕΣ ΚΟΙΝΩΝΙΚΩΝ ΑΣΦΑΛΙΣΕΩΝ</t>
  </si>
  <si>
    <t>Πηγή: Η πηγή των στοιχείων είναι οι Υπηρεσίες Κοινωνικών Ασφαλίσεων</t>
  </si>
  <si>
    <t>ΚΛΑΔΟΣ ΣΤΑΤΙΣΤΙΚΗΣ</t>
  </si>
  <si>
    <t>ΠΟΣΟΣΤΟ ΕΠΙ ΤΟΥ ΣΥΝΟΛΟΥ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</si>
  <si>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</si>
  <si>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</si>
  <si>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</si>
  <si>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</si>
  <si>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</si>
  <si>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</si>
  <si>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</si>
  <si>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</si>
  <si>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</si>
  <si>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</si>
  <si>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</si>
  <si>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</si>
  <si>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</si>
  <si>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</si>
  <si>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</si>
  <si>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</si>
  <si>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</si>
  <si>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ΚΛΑΔΟΣ ΟΙΚΟΝΟΜΙΚΗΣ ΔΡΑΣΤΗΡΙΟΤΗΤΑΣ</t>
  </si>
  <si>
    <t>1. Γεωργία, δασοκομία και αλιεία</t>
  </si>
  <si>
    <t>2. Ορυχεία και λατομεία</t>
  </si>
  <si>
    <t>3. Μεταποίηση</t>
  </si>
  <si>
    <t>4. Παροχή ηλεκτρικού ρεύματος, φυσικού αερίου, ατμού και κλιματισμού</t>
  </si>
  <si>
    <t>5. Παροχή νερού, επεξεργασία λυμάτων, διαχείριση αποβλήτων και δραστηριότητες εξυγίανσης</t>
  </si>
  <si>
    <t>6. Κατασκευές</t>
  </si>
  <si>
    <t>7. Χονδρικό και λιανικό εμπόριο.  Επισκευή μηχανοκίνητων οχημάτων και μοτοσυκλετών</t>
  </si>
  <si>
    <t>8. Μεταφορά και αποθήκευση</t>
  </si>
  <si>
    <t>9. Ξενοδοχεία</t>
  </si>
  <si>
    <t>10. Εστιατόρια</t>
  </si>
  <si>
    <t>11. Ενημέρωση και επικοινωνία</t>
  </si>
  <si>
    <t>12. Χρηματοπιστωτικές και ασφαλιστικές δραστηριότητες</t>
  </si>
  <si>
    <t>13. Διαχείριση ακίνητης περιουσίας</t>
  </si>
  <si>
    <t>14. Επαγγελματικές, επιστημονικές και τεχνικές δραστηριότητες</t>
  </si>
  <si>
    <t>15. Διοικητικές και υποστηρικτικές δραστηριότητες</t>
  </si>
  <si>
    <t>16. Δημόσια διοίκηση και άμυνα. Υποχρεωτική κοινωνική ασφάλιση</t>
  </si>
  <si>
    <t>17. Εκπαίδευση</t>
  </si>
  <si>
    <t>18. Δραστηριότητες σχετικές με την ανθρώπινη υγεία και την κοινωνική μέριμνα</t>
  </si>
  <si>
    <t>19. Τέχνες, διασκέδαση και ψυχαγωγία</t>
  </si>
  <si>
    <t>20. Άλλες δραστηριότητες παροχής υπηρεσιών</t>
  </si>
  <si>
    <t>21. Δραστηριότητες νοικοκυριών ως εργοδοτών</t>
  </si>
  <si>
    <t>22. Δραστηριότητες ετερόδικων οργανισμών και φορέων</t>
  </si>
  <si>
    <t>ΙΑΝΟΥΑΡΙΟΣ</t>
  </si>
  <si>
    <t>ΑΠΡΙΛΙΟΣ</t>
  </si>
  <si>
    <t>ΙΟΥΛΙΟΣ</t>
  </si>
  <si>
    <t>ΟΚΤΩΒΡΙΟΣ</t>
  </si>
  <si>
    <r>
      <t xml:space="preserve">                        ΠΙΝΑΚΑΣ ΣΤΟΝ ΟΠΟΙΟ ΦΑΙΝΕΤΑΙ Ο ΑΡΙΘΜΟΣ ΤΩΝ ΚΟΙΝΟΤΙΚΩΝ</t>
    </r>
    <r>
      <rPr>
        <b/>
        <vertAlign val="superscript"/>
        <sz val="10"/>
        <rFont val="Arial"/>
        <family val="2"/>
        <charset val="161"/>
      </rPr>
      <t>2</t>
    </r>
    <r>
      <rPr>
        <b/>
        <sz val="10"/>
        <rFont val="Arial"/>
        <family val="2"/>
      </rPr>
      <t xml:space="preserve"> ΑΠΑΣΧΟΛΟΥΜΕΝΩΝ ΣΤΗΝ ΚΥΠΡΟ </t>
    </r>
  </si>
  <si>
    <t>ΚΑΤΑ ΤΟΜΕΑ ΟΙΚΟΝΟΜΙΚΗΣ ΔΡΑΣΤΗΡΙΟΤΗΤΑΣ ΚΑΙ ΜΗΝΑ ΑΝΑΦΟΡΑΣ ΤΟ 2013</t>
  </si>
  <si>
    <t xml:space="preserve">                                                     ΚΑΤΑ ΟΙΚΟΝΟΜΙΚΗ ΔΡΑΣΤΗΡΙΟΤΗΤΑ ΚΑΙ ΕΠΑΡΧΙΑ ΤΟN  IΑΝΟΥΑΡΙΟ TOY 2013</t>
  </si>
  <si>
    <t xml:space="preserve">                                                     ΚΑΤΑ ΟΙΚΟΝΟΜΙΚΗ ΔΡΑΣΤΗΡΙΟΤΗΤΑ ΚΑΙ ΕΠΑΡΧΙΑ ΚΑΤΑ ΤΟ ΜΗΝΑ ΑΠΡΙΛΙΟ 2013</t>
  </si>
  <si>
    <t xml:space="preserve">                                                     ΚΑΤΑ ΟΙΚΟΝΟΜΙΚΗ ΔΡΑΣΤΗΡΙΟΤΗΤΑ ΚΑΙ ΕΠΑΡΧΙΑ ΚΑΤΑ ΤΟ ΜΗΝΑ ΙΟΥΛΙΟ 2013</t>
  </si>
  <si>
    <t xml:space="preserve">                                                     ΚΑΤΑ ΟΙΚΟΝΟΜΙΚΗ ΔΡΑΣΤΗΡΙΟΤΗΤΑ ΚΑΙ ΕΠΑΡΧΙΑ ΚΑΤΑ ΤΟ ΜΗΝΑ ΟΚΤΩΒΡΙΟ 2013</t>
  </si>
  <si>
    <t xml:space="preserve">                                                     ΚΑΤΑ ΟΙΚΟΝΟΜΙΚΗ ΔΡΑΣΤΗΡΙΟΤΗΤΑ ΚΑΙ ΕΠΑΡΧΙΑ ΤΟ 2013</t>
  </si>
  <si>
    <t>Total Aliens and Europeans Data 2013/aliens by district</t>
  </si>
  <si>
    <t xml:space="preserve">                                                     ΚΑΤΑ ΟΙΚΟΝΟΜΙΚΗ ΔΡΑΣΤΗΡΙΟΤΗΤΑ ΚΑΙ ΕΠΑΡΧΙΑ ΤΟN IΑΝΟΥΑΡΙΟ TOY 2013</t>
  </si>
  <si>
    <t xml:space="preserve">                                                     ΚΑΤΑ ΟΙΚΟΝΟΜΙΚΗ ΔΡΑΣΤΗΡΙΟΤΗΤΑ ΚΑΙ ΕΠΑΡΧΙΑ ΤΟΝ  ΙΑΝΟΥΑΡΙΟ ΤΟΥ 2013</t>
  </si>
  <si>
    <t xml:space="preserve">                                                     ΚΑΤΑ ΟΙΚΟΝΟΜΙΚΗ ΔΡΑΣΤΗΡΙΟΤΗΤΑ ΚΑΙ ΕΠΑΡΧΙΑ ΚΑΤΑ ΤΟ 2013</t>
  </si>
  <si>
    <r>
      <t xml:space="preserve">2  </t>
    </r>
    <r>
      <rPr>
        <sz val="10"/>
        <rFont val="Arial"/>
        <family val="2"/>
        <charset val="161"/>
      </rPr>
      <t>Πιθανώς να περιλαμβάνονται και άτομα που είναι μόνιμοι κάτοικοι Κύπρου και προέρχονται από Τρίτες Χώρες.</t>
    </r>
  </si>
  <si>
    <r>
      <rPr>
        <b/>
        <vertAlign val="superscript"/>
        <sz val="9"/>
        <rFont val="Arial"/>
        <family val="2"/>
        <charset val="161"/>
      </rPr>
      <t>1</t>
    </r>
    <r>
      <rPr>
        <b/>
        <sz val="9"/>
        <rFont val="Arial"/>
        <family val="2"/>
        <charset val="161"/>
      </rPr>
      <t xml:space="preserve"> Η κοινότητα των ασφαλισμένων έχει αναθεωρηθεί με βάση το Αρχείο Πληθυσμού και ως εκ τούτου τα στοιχεία δεν είναι συγκρίσιμα με τα προηγούμενα χρόνια.</t>
    </r>
  </si>
  <si>
    <r>
      <t xml:space="preserve">                        ΠΙΝΑΚΑΣ ΣΤΟΝ ΟΠΟΙΟ ΦΑΙΝΕΤΑΙ Ο ΑΡΙΘΜΟΣ ΤΩΝ ΑΛΛΟΔΑΠΩΝ</t>
    </r>
    <r>
      <rPr>
        <b/>
        <vertAlign val="superscript"/>
        <sz val="10"/>
        <rFont val="Arial"/>
        <family val="2"/>
        <charset val="161"/>
      </rPr>
      <t>2</t>
    </r>
    <r>
      <rPr>
        <b/>
        <sz val="10"/>
        <rFont val="Arial"/>
        <family val="2"/>
      </rPr>
      <t xml:space="preserve"> ΑΠΑΣΧΟΛΟΥΜΕΝΩΝ ΣΤΗΝ ΚΥΠΡΟ </t>
    </r>
  </si>
  <si>
    <r>
      <t>ΠΙΝΑΚΑΣ ΣΤΟΝ ΟΠΟΙΟ ΦΑΙΝΕΤΑΙ Ο ΑΡΙΘΜΟΣ ΤΩΝ ΑΛΛΟΔΑΠΩΝ</t>
    </r>
    <r>
      <rPr>
        <b/>
        <vertAlign val="superscript"/>
        <sz val="10"/>
        <rFont val="Arial"/>
        <family val="2"/>
        <charset val="161"/>
      </rPr>
      <t>2</t>
    </r>
    <r>
      <rPr>
        <b/>
        <sz val="10"/>
        <rFont val="Arial"/>
        <family val="2"/>
      </rPr>
      <t xml:space="preserve"> ΑΠΑΣΧΟΛΟΥΜΕΝΩΝ ΣΤΗΝ ΚΥΠΡΟ </t>
    </r>
  </si>
  <si>
    <r>
      <t xml:space="preserve">3  </t>
    </r>
    <r>
      <rPr>
        <sz val="10"/>
        <rFont val="Arial"/>
        <family val="2"/>
        <charset val="161"/>
      </rPr>
      <t>Πιθανώς να περιλαμβάνονται και άτομα που είναι μόνιμοι κάτοικοι Κύπρου και προέρχονται από χώρες του ευρύτερου Ευρωπαϊκού Οικονομικού Χώρου.</t>
    </r>
  </si>
  <si>
    <r>
      <t xml:space="preserve">                        ΠΙΝΑΚΑΣ ΣΤΟΝ ΟΠΟΙΟ ΦΑΙΝΕΤΑΙ Ο ΑΡΙΘΜΟΣ ΤΩΝ ΚΟΙΝΟΤΙΚΩΝ</t>
    </r>
    <r>
      <rPr>
        <b/>
        <vertAlign val="superscript"/>
        <sz val="10"/>
        <rFont val="Arial"/>
        <family val="2"/>
        <charset val="161"/>
      </rPr>
      <t>3</t>
    </r>
    <r>
      <rPr>
        <b/>
        <sz val="10"/>
        <rFont val="Arial"/>
        <family val="2"/>
      </rPr>
      <t xml:space="preserve"> ΑΠΑΣΧΟΛΟΥΜΕΝΩΝ ΣΤΗΝ ΚΥΠΡΟ </t>
    </r>
  </si>
  <si>
    <r>
      <t>ΠΙΝΑΚΑΣ ΣΤΟΝ ΟΠΟΙΟ ΦΑΙΝΕΤΑΙ Ο ΑΡΙΘΜΟΣ ΤΩΝ ΚΟΙΝΟΤΙΚΩΝ</t>
    </r>
    <r>
      <rPr>
        <b/>
        <vertAlign val="superscript"/>
        <sz val="10"/>
        <rFont val="Arial"/>
        <family val="2"/>
        <charset val="161"/>
      </rPr>
      <t xml:space="preserve">3 </t>
    </r>
    <r>
      <rPr>
        <b/>
        <sz val="10"/>
        <rFont val="Arial"/>
        <family val="2"/>
      </rPr>
      <t xml:space="preserve">ΑΠΑΣΧΟΛΟΥΜΕΝΩΝ ΣΤΗΝ ΚΥΠΡΟ </t>
    </r>
  </si>
  <si>
    <r>
      <t xml:space="preserve">                        ΠΙΝΑΚΑΣ ΣΤΟΝ ΟΠΟΙΟ ΦΑΙΝΕΤΑΙ Ο ΑΡΙΘΜΟΣ ΤΩΝ ΑΛΛΟΔΑΠΩΝ</t>
    </r>
    <r>
      <rPr>
        <b/>
        <vertAlign val="superscript"/>
        <sz val="10"/>
        <rFont val="Arial"/>
        <family val="2"/>
        <charset val="161"/>
      </rPr>
      <t>2</t>
    </r>
    <r>
      <rPr>
        <b/>
        <sz val="10"/>
        <rFont val="Arial"/>
        <family val="2"/>
      </rPr>
      <t xml:space="preserve">  ΚΑΙ ΚΟΙΝΟΤΙΚΩΝ</t>
    </r>
    <r>
      <rPr>
        <b/>
        <vertAlign val="superscript"/>
        <sz val="10"/>
        <rFont val="Arial"/>
        <family val="2"/>
        <charset val="161"/>
      </rPr>
      <t>3</t>
    </r>
    <r>
      <rPr>
        <b/>
        <sz val="10"/>
        <rFont val="Arial"/>
        <family val="2"/>
      </rPr>
      <t xml:space="preserve"> ΑΠΑΣΧΟΛΟΥΜΕΝΩΝ ΣΤΗΝ ΚΥΠΡΟ </t>
    </r>
  </si>
  <si>
    <r>
      <t xml:space="preserve">3 </t>
    </r>
    <r>
      <rPr>
        <sz val="10"/>
        <rFont val="Arial"/>
        <family val="2"/>
        <charset val="161"/>
      </rPr>
      <t>Πιθανώς να περιλαμβάνονται και άτομα που είναι μόνιμοι κάτοικοι Κύπρου και προέρχονται από χώρες του ευρύτερου Ευρωπαϊκού Οικονομικού Χώρου.</t>
    </r>
  </si>
  <si>
    <r>
      <t xml:space="preserve">                        ΠΙΝΑΚΑΣ ΣΤΟΝ ΟΠΟΙΟ ΦΑΙΝΕΤΑΙ Ο ΑΡΙΘΜΟΣ ΤΩΝ ΑΛΛΟΔΑΠΩΝ</t>
    </r>
    <r>
      <rPr>
        <b/>
        <vertAlign val="superscript"/>
        <sz val="10"/>
        <rFont val="Arial"/>
        <family val="2"/>
        <charset val="161"/>
      </rPr>
      <t>2</t>
    </r>
    <r>
      <rPr>
        <b/>
        <sz val="10"/>
        <rFont val="Arial"/>
        <family val="2"/>
      </rPr>
      <t xml:space="preserve"> ΚΑΙ ΚΟΙΝΟΤΙΚΩΝ</t>
    </r>
    <r>
      <rPr>
        <b/>
        <vertAlign val="superscript"/>
        <sz val="10"/>
        <rFont val="Arial"/>
        <family val="2"/>
        <charset val="161"/>
      </rPr>
      <t>3</t>
    </r>
    <r>
      <rPr>
        <b/>
        <sz val="10"/>
        <rFont val="Arial"/>
        <family val="2"/>
      </rPr>
      <t xml:space="preserve"> ΑΠΑΣΧΟΛΟΥΜΕΝΩΝ ΣΤΗΝ ΚΥΠΡΟ </t>
    </r>
  </si>
  <si>
    <r>
      <t>ΠΙΝΑΚΑΣ ΣΤΟΝ ΟΠΟΙΟ ΦΑΙΝΕΤΑΙ Ο ΑΡΙΘΜΟΣ ΤΩΝ ΑΛΛΟΔΑΠΩΝ</t>
    </r>
    <r>
      <rPr>
        <b/>
        <vertAlign val="superscript"/>
        <sz val="10"/>
        <rFont val="Arial"/>
        <family val="2"/>
        <charset val="161"/>
      </rPr>
      <t xml:space="preserve">2 </t>
    </r>
    <r>
      <rPr>
        <b/>
        <sz val="10"/>
        <rFont val="Arial"/>
        <family val="2"/>
        <charset val="161"/>
      </rPr>
      <t xml:space="preserve">ΚΑΙ </t>
    </r>
    <r>
      <rPr>
        <b/>
        <sz val="10"/>
        <rFont val="Arial"/>
        <family val="2"/>
      </rPr>
      <t>ΚΟΙΝΟΤΙΚΩΝ</t>
    </r>
    <r>
      <rPr>
        <b/>
        <vertAlign val="superscript"/>
        <sz val="10"/>
        <rFont val="Arial"/>
        <family val="2"/>
        <charset val="161"/>
      </rPr>
      <t>3</t>
    </r>
    <r>
      <rPr>
        <b/>
        <sz val="10"/>
        <rFont val="Arial"/>
        <family val="2"/>
      </rPr>
      <t xml:space="preserve">ΑΠΑΣΧΟΛΟΥΜΕΝΩΝ ΣΤΗΝ ΚΥΠΡΟ </t>
    </r>
  </si>
  <si>
    <r>
      <t>ΣΥΝΟΛΟ</t>
    </r>
    <r>
      <rPr>
        <b/>
        <vertAlign val="superscript"/>
        <sz val="9"/>
        <rFont val="Arial"/>
        <family val="2"/>
      </rPr>
      <t>4</t>
    </r>
  </si>
  <si>
    <r>
      <t>ΜΕΣΟΣ ΑΡΙΘΜΟΣ</t>
    </r>
    <r>
      <rPr>
        <b/>
        <vertAlign val="superscript"/>
        <sz val="9"/>
        <rFont val="Arial"/>
        <family val="2"/>
      </rPr>
      <t>4</t>
    </r>
  </si>
  <si>
    <r>
      <t xml:space="preserve">2  </t>
    </r>
    <r>
      <rPr>
        <sz val="9"/>
        <rFont val="Arial"/>
        <family val="2"/>
        <charset val="161"/>
      </rPr>
      <t>Πιθανώς να περιλαμβάνονται και άτομα που είναι μόνιμοι κάτοικοι Κύπρου και προέρχονται από Τρίτες Χώρες.</t>
    </r>
  </si>
  <si>
    <r>
      <t xml:space="preserve">3 </t>
    </r>
    <r>
      <rPr>
        <sz val="9"/>
        <rFont val="Arial"/>
        <family val="2"/>
        <charset val="161"/>
      </rPr>
      <t>Πιθανώς να περιλαμβάνονται και άτομα που είναι μόνιμοι κάτοικοι Κύπρου και προέρχονται από χώρες του ευρύτερου Ευρωπαϊκού Οικονομικού Χώρου.</t>
    </r>
  </si>
  <si>
    <t>23. Μη δηλωμένη οικονομική δραστηριότητα</t>
  </si>
  <si>
    <t>ΚΑΤΑ ΟΙΚΟΝΟΜΙΚΗ ΔΡΑΣΤΗΡΙΟΤΗΤΑ ΚΑΙ ΕΠΑΡΧΙΑ ΤΟ 2013</t>
  </si>
  <si>
    <r>
      <t>ΠΙΝΑΚΑΣ ΣΤΟΝ ΟΠΟΙΟ ΦΑΙΝΕΤΑΙ Ο ΑΡΙΘΜΟΣ ΤΩΝ ΚΟΙΝΟΤΙΚΩΝ</t>
    </r>
    <r>
      <rPr>
        <b/>
        <vertAlign val="superscript"/>
        <sz val="10"/>
        <rFont val="Arial"/>
        <family val="2"/>
        <charset val="161"/>
      </rPr>
      <t>2</t>
    </r>
    <r>
      <rPr>
        <b/>
        <sz val="10"/>
        <rFont val="Arial"/>
        <family val="2"/>
      </rPr>
      <t xml:space="preserve"> ΑΠΑΣΧΟΛΟΥΜΕΝΩΝ ΣΤΗΝ ΚΥΠΡΟ </t>
    </r>
  </si>
  <si>
    <r>
      <t>4</t>
    </r>
    <r>
      <rPr>
        <sz val="10"/>
        <rFont val="Arial"/>
        <family val="2"/>
        <charset val="161"/>
      </rPr>
      <t xml:space="preserve">Από το συνολικό αριθμό των  </t>
    </r>
    <r>
      <rPr>
        <b/>
        <sz val="10"/>
        <rFont val="Arial"/>
        <family val="2"/>
        <charset val="161"/>
      </rPr>
      <t xml:space="preserve">41.199 </t>
    </r>
    <r>
      <rPr>
        <sz val="10"/>
        <rFont val="Arial"/>
        <family val="2"/>
        <charset val="161"/>
      </rPr>
      <t xml:space="preserve">απασχολουμένων μερικά άτομα είχαν παράλληλη απασχόληση πέραν της μιας οικονομικής δραστηριότητας και υπολογίστηκαν πέραν της μιας φοράς.  Ο πραγματικός αριθμός των απασχολουμένων ανέρχεται σε </t>
    </r>
    <r>
      <rPr>
        <b/>
        <sz val="10"/>
        <rFont val="Arial"/>
        <family val="2"/>
        <charset val="161"/>
      </rPr>
      <t>40.923.</t>
    </r>
  </si>
  <si>
    <r>
      <t xml:space="preserve">4 </t>
    </r>
    <r>
      <rPr>
        <sz val="10"/>
        <rFont val="Arial"/>
        <family val="2"/>
        <charset val="161"/>
      </rPr>
      <t xml:space="preserve">Από το συνολικό αριθμό των </t>
    </r>
    <r>
      <rPr>
        <b/>
        <sz val="10"/>
        <rFont val="Arial"/>
        <family val="2"/>
        <charset val="161"/>
      </rPr>
      <t>55.808</t>
    </r>
    <r>
      <rPr>
        <sz val="10"/>
        <rFont val="Arial"/>
        <family val="2"/>
        <charset val="161"/>
      </rPr>
      <t xml:space="preserve"> απασχολουμένων μερικά άτομα είχαν παράλληλη απασχόληση πέραν της μιας οικονομικής δραστηριότητας και υπολογίστηκαν πέραν της μιας φοράς. Ο πραγματικός αριθμός των απασχολουμένων ανέρχεται σε </t>
    </r>
    <r>
      <rPr>
        <b/>
        <sz val="10"/>
        <rFont val="Arial"/>
        <family val="2"/>
        <charset val="161"/>
      </rPr>
      <t>54.587.</t>
    </r>
  </si>
  <si>
    <r>
      <t xml:space="preserve">4 </t>
    </r>
    <r>
      <rPr>
        <sz val="10"/>
        <rFont val="Arial"/>
        <family val="2"/>
        <charset val="161"/>
      </rPr>
      <t xml:space="preserve">Από το συνολικό αριθμό των </t>
    </r>
    <r>
      <rPr>
        <b/>
        <sz val="10"/>
        <rFont val="Arial"/>
        <family val="2"/>
        <charset val="161"/>
      </rPr>
      <t>97.007</t>
    </r>
    <r>
      <rPr>
        <sz val="10"/>
        <rFont val="Arial"/>
        <family val="2"/>
        <charset val="161"/>
      </rPr>
      <t xml:space="preserve"> απασχολουμένων μερικά άτομα είχαν παράλληλη απασχόληση πέραν της μιας οικονομικής δραστηριότητας και υπολογίστηκαν πέραν της μιας φοράς.  Ο πραγματικός αριθμός των απασχολουμένων ανέρχεται σε </t>
    </r>
    <r>
      <rPr>
        <b/>
        <sz val="10"/>
        <rFont val="Arial"/>
        <family val="2"/>
        <charset val="161"/>
      </rPr>
      <t>95.510.</t>
    </r>
  </si>
  <si>
    <r>
      <t xml:space="preserve">4 </t>
    </r>
    <r>
      <rPr>
        <sz val="10"/>
        <rFont val="Arial"/>
        <family val="2"/>
        <charset val="161"/>
      </rPr>
      <t xml:space="preserve">Από το συνολικό αριθμό των  </t>
    </r>
    <r>
      <rPr>
        <b/>
        <sz val="10"/>
        <rFont val="Arial"/>
        <family val="2"/>
        <charset val="161"/>
      </rPr>
      <t>40.339</t>
    </r>
    <r>
      <rPr>
        <sz val="10"/>
        <rFont val="Arial"/>
        <family val="2"/>
        <charset val="161"/>
      </rPr>
      <t xml:space="preserve"> απασχολουμένων μερικά άτομα είχαν παράλληλη απασχόληση πέραν της μιας οικονομικής δραστηριότητας και υπολογίστηκαν πέραν της μιας φοράς.  Ο πραγματικός αριθμός των απασχολουμένων ανέρχεται σε </t>
    </r>
    <r>
      <rPr>
        <b/>
        <sz val="10"/>
        <rFont val="Arial"/>
        <family val="2"/>
        <charset val="161"/>
      </rPr>
      <t>40.135.</t>
    </r>
  </si>
  <si>
    <r>
      <t xml:space="preserve">4 </t>
    </r>
    <r>
      <rPr>
        <sz val="10"/>
        <rFont val="Arial"/>
        <family val="2"/>
        <charset val="161"/>
      </rPr>
      <t xml:space="preserve">Από το συνολικό αριθμό των </t>
    </r>
    <r>
      <rPr>
        <b/>
        <sz val="10"/>
        <rFont val="Arial"/>
        <family val="2"/>
        <charset val="161"/>
      </rPr>
      <t>58.438</t>
    </r>
    <r>
      <rPr>
        <sz val="10"/>
        <rFont val="Arial"/>
        <family val="2"/>
        <charset val="161"/>
      </rPr>
      <t xml:space="preserve"> απασχολουμένων μερικά άτομα είχαν παράλληλη απασχόληση πέραν της μιας οικονομικής δραστηριότητας και υπολογίστηκαν πέραν της μιας φοράς. Ο πραγματικός αριθμός των απασχολουμένων ανέρχεται σε </t>
    </r>
    <r>
      <rPr>
        <b/>
        <sz val="10"/>
        <rFont val="Arial"/>
        <family val="2"/>
        <charset val="161"/>
      </rPr>
      <t>57.192.</t>
    </r>
  </si>
  <si>
    <r>
      <t xml:space="preserve">4 </t>
    </r>
    <r>
      <rPr>
        <sz val="10"/>
        <rFont val="Arial"/>
        <family val="2"/>
        <charset val="161"/>
      </rPr>
      <t xml:space="preserve">Από το συνολικό αριθμό των </t>
    </r>
    <r>
      <rPr>
        <b/>
        <sz val="10"/>
        <rFont val="Arial"/>
        <family val="2"/>
        <charset val="161"/>
      </rPr>
      <t>98.837</t>
    </r>
    <r>
      <rPr>
        <sz val="10"/>
        <rFont val="Arial"/>
        <family val="2"/>
        <charset val="161"/>
      </rPr>
      <t xml:space="preserve"> απασχολουμένων μερικά άτομα είχαν παράλληλη απασχόληση πέραν της μιας οικονομικής δραστηριότητας και υπολογίστηκαν πέραν της μιας φοράς.  Ο πραγματικός αριθμός των απασχολουμένων ανέρχεται σε </t>
    </r>
    <r>
      <rPr>
        <b/>
        <sz val="10"/>
        <rFont val="Arial"/>
        <family val="2"/>
        <charset val="161"/>
      </rPr>
      <t>97.327.</t>
    </r>
  </si>
  <si>
    <r>
      <t xml:space="preserve">3 </t>
    </r>
    <r>
      <rPr>
        <sz val="10"/>
        <rFont val="Arial"/>
        <family val="2"/>
        <charset val="161"/>
      </rPr>
      <t xml:space="preserve">Από το συνολικό αριθμό των </t>
    </r>
    <r>
      <rPr>
        <b/>
        <sz val="10"/>
        <rFont val="Arial"/>
        <family val="2"/>
        <charset val="161"/>
      </rPr>
      <t>39.142</t>
    </r>
    <r>
      <rPr>
        <sz val="10"/>
        <rFont val="Arial"/>
        <family val="2"/>
        <charset val="161"/>
      </rPr>
      <t xml:space="preserve"> απασχολουμένων μερικά άτομα είχαν παράλληλη απασχόληση πέραν της μιας οικονομικής δραστηριότητας και υπολογίστηκαν πέραν της μιας φοράς. Ο πραγματικός αριθμός των απασχολουμένων ανέρχεται σε </t>
    </r>
    <r>
      <rPr>
        <b/>
        <sz val="10"/>
        <rFont val="Arial"/>
        <family val="2"/>
        <charset val="161"/>
      </rPr>
      <t>38.856.</t>
    </r>
  </si>
  <si>
    <r>
      <t xml:space="preserve">4 </t>
    </r>
    <r>
      <rPr>
        <sz val="10"/>
        <rFont val="Arial"/>
        <family val="2"/>
        <charset val="161"/>
      </rPr>
      <t xml:space="preserve">Από το συνολικό αριθμό των </t>
    </r>
    <r>
      <rPr>
        <b/>
        <sz val="10"/>
        <rFont val="Arial"/>
        <family val="2"/>
        <charset val="161"/>
      </rPr>
      <t>61.209</t>
    </r>
    <r>
      <rPr>
        <sz val="10"/>
        <rFont val="Arial"/>
        <family val="2"/>
        <charset val="161"/>
      </rPr>
      <t xml:space="preserve"> απασχολουμένων μερικά άτομα είχαν παράλληλη απασχόληση πέραν της μιας οικονομικής δραστηριότητας και υπολογίστηκαν πέραν της μιας φοράς. Ο πραγματικός αριθμός των απασχολουμένων ανέρχεται σε </t>
    </r>
    <r>
      <rPr>
        <b/>
        <sz val="10"/>
        <rFont val="Arial"/>
        <family val="2"/>
        <charset val="161"/>
      </rPr>
      <t>59.913.</t>
    </r>
  </si>
  <si>
    <r>
      <t xml:space="preserve">4 </t>
    </r>
    <r>
      <rPr>
        <sz val="10"/>
        <rFont val="Arial"/>
        <family val="2"/>
        <charset val="161"/>
      </rPr>
      <t xml:space="preserve">Από το συνολικό αριθμό των </t>
    </r>
    <r>
      <rPr>
        <b/>
        <sz val="10"/>
        <rFont val="Arial"/>
        <family val="2"/>
        <charset val="161"/>
      </rPr>
      <t>100.351</t>
    </r>
    <r>
      <rPr>
        <sz val="10"/>
        <rFont val="Arial"/>
        <family val="2"/>
        <charset val="161"/>
      </rPr>
      <t xml:space="preserve"> απασχολουμένων μερικά άτομα είχαν παράλληλη απασχόληση πέραν της μιας οικονομικής δραστηριότητας και υπολογίστηκαν πέραν της μιας φοράς.  Ο πραγματικός αριθμός των απασχολουμένων ανέρχεται σε</t>
    </r>
    <r>
      <rPr>
        <b/>
        <sz val="10"/>
        <rFont val="Arial"/>
        <family val="2"/>
        <charset val="161"/>
      </rPr>
      <t xml:space="preserve"> 98.769.</t>
    </r>
  </si>
  <si>
    <r>
      <t xml:space="preserve">4 </t>
    </r>
    <r>
      <rPr>
        <sz val="10"/>
        <rFont val="Arial"/>
        <family val="2"/>
        <charset val="161"/>
      </rPr>
      <t xml:space="preserve">Από το συνολικό αριθμό των </t>
    </r>
    <r>
      <rPr>
        <b/>
        <sz val="10"/>
        <rFont val="Arial"/>
        <family val="2"/>
        <charset val="161"/>
      </rPr>
      <t xml:space="preserve">38.352 </t>
    </r>
    <r>
      <rPr>
        <sz val="10"/>
        <rFont val="Arial"/>
        <family val="2"/>
        <charset val="161"/>
      </rPr>
      <t xml:space="preserve">απασχολουμένων μερικά άτομα είχαν παράλληλη απασχόληση πέραν της μιας οικονομικής δραστηριότητας και υπολογίστηκαν πέραν της μιας φοράς.  Ο πραγματικός αριθμός των απασχολουμένων ανέρχεται σε </t>
    </r>
    <r>
      <rPr>
        <b/>
        <sz val="10"/>
        <rFont val="Arial"/>
        <family val="2"/>
        <charset val="161"/>
      </rPr>
      <t>38.040.</t>
    </r>
  </si>
  <si>
    <r>
      <t xml:space="preserve">4 </t>
    </r>
    <r>
      <rPr>
        <sz val="10"/>
        <rFont val="Arial"/>
        <family val="2"/>
        <charset val="161"/>
      </rPr>
      <t xml:space="preserve">Από το συνολικό αριθμό των </t>
    </r>
    <r>
      <rPr>
        <b/>
        <sz val="10"/>
        <rFont val="Arial"/>
        <family val="2"/>
        <charset val="161"/>
      </rPr>
      <t>59.038</t>
    </r>
    <r>
      <rPr>
        <sz val="10"/>
        <rFont val="Arial"/>
        <family val="2"/>
        <charset val="161"/>
      </rPr>
      <t xml:space="preserve"> απασχολουμένων μερικά άτομα είχαν παράλληλη απασχόληση πέραν της μιας οικονομικής δραστηριότητας και υπολογίστηκαν πέραν της μιας φοράς. Ο πραγματικός αριθμός των απασχολουμένων ανέρχεται σε </t>
    </r>
    <r>
      <rPr>
        <b/>
        <sz val="10"/>
        <rFont val="Arial"/>
        <family val="2"/>
        <charset val="161"/>
      </rPr>
      <t>57.626.</t>
    </r>
  </si>
  <si>
    <r>
      <t xml:space="preserve">4 </t>
    </r>
    <r>
      <rPr>
        <sz val="10"/>
        <rFont val="Arial"/>
        <family val="2"/>
        <charset val="161"/>
      </rPr>
      <t xml:space="preserve">Από το συνολικό αριθμό των </t>
    </r>
    <r>
      <rPr>
        <b/>
        <sz val="10"/>
        <rFont val="Arial"/>
        <family val="2"/>
        <charset val="161"/>
      </rPr>
      <t xml:space="preserve">97.390 </t>
    </r>
    <r>
      <rPr>
        <sz val="10"/>
        <rFont val="Arial"/>
        <family val="2"/>
        <charset val="161"/>
      </rPr>
      <t xml:space="preserve">απασχολουμένων μερικά άτομα είχαν παράλληλη απασχόληση πέραν της μιας οικονομικής δραστηριότητας και υπολογίστηκαν πέραν της μιας φοράς.  Ο πραγματικός αριθμός των απασχολουμένων ανέρχεται σε </t>
    </r>
    <r>
      <rPr>
        <b/>
        <sz val="10"/>
        <rFont val="Arial"/>
        <family val="2"/>
        <charset val="161"/>
      </rPr>
      <t>95.666.</t>
    </r>
  </si>
  <si>
    <r>
      <t xml:space="preserve">4 </t>
    </r>
    <r>
      <rPr>
        <sz val="9"/>
        <rFont val="Arial"/>
        <family val="2"/>
        <charset val="161"/>
      </rPr>
      <t xml:space="preserve">Από το συνολικό αριθμό των </t>
    </r>
    <r>
      <rPr>
        <b/>
        <sz val="9"/>
        <rFont val="Arial"/>
        <family val="2"/>
        <charset val="161"/>
      </rPr>
      <t xml:space="preserve">98.396 </t>
    </r>
    <r>
      <rPr>
        <sz val="9"/>
        <rFont val="Arial"/>
        <family val="2"/>
        <charset val="161"/>
      </rPr>
      <t xml:space="preserve">απασχολουμένων μερικά άτομα είχαν παράλληλη απασχόληση πέραν της μιας οικονομικής δραστηριότητας και υπολογίστηκαν πέραν της μιας φοράς.  Ο πραγματικός αριθμός των απασχολουμένων ανέρχεται σε </t>
    </r>
    <r>
      <rPr>
        <b/>
        <sz val="9"/>
        <rFont val="Arial"/>
        <family val="2"/>
        <charset val="161"/>
      </rPr>
      <t>96.818.</t>
    </r>
  </si>
  <si>
    <r>
      <t xml:space="preserve">4 </t>
    </r>
    <r>
      <rPr>
        <sz val="10"/>
        <rFont val="Arial"/>
        <family val="2"/>
        <charset val="161"/>
      </rPr>
      <t xml:space="preserve">Από το συνολικό αριθμό των </t>
    </r>
    <r>
      <rPr>
        <b/>
        <sz val="10"/>
        <rFont val="Arial"/>
        <family val="2"/>
        <charset val="161"/>
      </rPr>
      <t>39.773</t>
    </r>
    <r>
      <rPr>
        <sz val="10"/>
        <rFont val="Arial"/>
        <family val="2"/>
        <charset val="161"/>
      </rPr>
      <t xml:space="preserve"> απασχολουμένων μερικά άτομα είχαν παράλληλη απασχόληση πέραν της μιας οικονομικής δραστηριότητας και υπολογίστηκαν πέραν της μιας φοράς.  Ο πραγματικός αριθμός των απασχολουμένων ανέρχεται σε </t>
    </r>
    <r>
      <rPr>
        <b/>
        <sz val="10"/>
        <rFont val="Arial"/>
        <family val="2"/>
        <charset val="161"/>
      </rPr>
      <t>39.489.</t>
    </r>
  </si>
  <si>
    <t>1 Η κοινότητα των ασφαλισμένων έχει αναθεωρηθεί με βάση το Αρχείο Πληθυσμού και ως εκ τούτου τα στοιχεία δεν είναι συγκρίσιμα με τα προηγούμενα χρόνια.</t>
  </si>
  <si>
    <r>
      <t xml:space="preserve">4 </t>
    </r>
    <r>
      <rPr>
        <sz val="10"/>
        <rFont val="Arial"/>
        <family val="2"/>
        <charset val="161"/>
      </rPr>
      <t>Από το συνολικό αριθμό των 39</t>
    </r>
    <r>
      <rPr>
        <b/>
        <sz val="10"/>
        <rFont val="Arial"/>
        <family val="2"/>
        <charset val="161"/>
      </rPr>
      <t xml:space="preserve">.773 </t>
    </r>
    <r>
      <rPr>
        <sz val="10"/>
        <rFont val="Arial"/>
        <family val="2"/>
        <charset val="161"/>
      </rPr>
      <t xml:space="preserve">απασχολουμένων μερικά άτομα είχαν παράλληλη απασχόληση πέραν της μιας οικονομικής δραστηριότητας και υπολογίστηκαν πέραν της μιας φοράς.  Ο πραγματικός αριθμός των απασχολουμένων ανέρχεται σε </t>
    </r>
    <r>
      <rPr>
        <b/>
        <sz val="10"/>
        <rFont val="Arial"/>
        <family val="2"/>
        <charset val="161"/>
      </rPr>
      <t>39.489.</t>
    </r>
  </si>
  <si>
    <r>
      <t xml:space="preserve">4 </t>
    </r>
    <r>
      <rPr>
        <sz val="10"/>
        <rFont val="Arial"/>
        <family val="2"/>
        <charset val="161"/>
      </rPr>
      <t xml:space="preserve">Από το συνολικό αριθμό των </t>
    </r>
    <r>
      <rPr>
        <b/>
        <sz val="10"/>
        <rFont val="Arial"/>
        <family val="2"/>
        <charset val="161"/>
      </rPr>
      <t>58.623</t>
    </r>
    <r>
      <rPr>
        <sz val="10"/>
        <rFont val="Arial"/>
        <family val="2"/>
        <charset val="161"/>
      </rPr>
      <t xml:space="preserve"> απασχολουμένων μερικά άτομα είχαν παράλληλη απασχόληση πέραν της μιας οικονομικής δραστηριότητας και υπολογίστηκαν πέραν της μιας φοράς. Ο πραγματικός αριθμός των απασχολουμένων ανέρχεται σε </t>
    </r>
    <r>
      <rPr>
        <b/>
        <sz val="10"/>
        <rFont val="Arial"/>
        <family val="2"/>
        <charset val="161"/>
      </rPr>
      <t>57.330.</t>
    </r>
  </si>
  <si>
    <r>
      <t xml:space="preserve">4 </t>
    </r>
    <r>
      <rPr>
        <sz val="9"/>
        <rFont val="Arial"/>
        <family val="2"/>
        <charset val="161"/>
      </rPr>
      <t xml:space="preserve">Από το συνολικό αριθμό των </t>
    </r>
    <r>
      <rPr>
        <b/>
        <sz val="9"/>
        <rFont val="Arial"/>
        <family val="2"/>
        <charset val="161"/>
      </rPr>
      <t>98.396</t>
    </r>
    <r>
      <rPr>
        <sz val="9"/>
        <rFont val="Arial"/>
        <family val="2"/>
        <charset val="161"/>
      </rPr>
      <t xml:space="preserve"> απασχολουμένων μερικά άτομα είχαν παράλληλη απασχόληση πέραν της μιας οικονομικής δραστηριότητας και υπολογίστηκαν πέραν της μιας φοράς.  Ο πραγματικός αριθμός των απασχολουμένων ανέρχεται σε </t>
    </r>
    <r>
      <rPr>
        <b/>
        <sz val="9"/>
        <rFont val="Arial"/>
        <family val="2"/>
        <charset val="161"/>
      </rPr>
      <t>96.818.</t>
    </r>
  </si>
</sst>
</file>

<file path=xl/styles.xml><?xml version="1.0" encoding="utf-8"?>
<styleSheet xmlns="http://schemas.openxmlformats.org/spreadsheetml/2006/main">
  <numFmts count="3">
    <numFmt numFmtId="164" formatCode="_-* #,##0\ _Δ_ρ_χ_-;\-* #,##0\ _Δ_ρ_χ_-;_-* &quot;-&quot;\ _Δ_ρ_χ_-;_-@_-"/>
    <numFmt numFmtId="165" formatCode="0.0%"/>
    <numFmt numFmtId="166" formatCode="[$-408]d\-mmm\-yy;@"/>
  </numFmts>
  <fonts count="16">
    <font>
      <sz val="10"/>
      <name val="Arial"/>
      <charset val="161"/>
    </font>
    <font>
      <sz val="10"/>
      <name val="Arial"/>
      <family val="2"/>
      <charset val="161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sz val="8"/>
      <name val="Arial"/>
      <family val="2"/>
      <charset val="161"/>
    </font>
    <font>
      <b/>
      <vertAlign val="superscript"/>
      <sz val="10"/>
      <name val="Arial"/>
      <family val="2"/>
      <charset val="161"/>
    </font>
    <font>
      <vertAlign val="superscript"/>
      <sz val="10"/>
      <name val="Arial"/>
      <family val="2"/>
      <charset val="161"/>
    </font>
    <font>
      <sz val="9"/>
      <name val="Arial"/>
      <family val="2"/>
      <charset val="161"/>
    </font>
    <font>
      <b/>
      <sz val="9"/>
      <name val="Arial"/>
      <family val="2"/>
      <charset val="161"/>
    </font>
    <font>
      <b/>
      <vertAlign val="superscript"/>
      <sz val="9"/>
      <name val="Arial"/>
      <family val="2"/>
    </font>
    <font>
      <b/>
      <vertAlign val="superscript"/>
      <sz val="9"/>
      <name val="Arial"/>
      <family val="2"/>
      <charset val="161"/>
    </font>
    <font>
      <vertAlign val="superscript"/>
      <sz val="9"/>
      <name val="Arial"/>
      <family val="2"/>
      <charset val="161"/>
    </font>
    <font>
      <b/>
      <sz val="10"/>
      <color rgb="FF002288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wrapText="1"/>
    </xf>
    <xf numFmtId="0" fontId="10" fillId="0" borderId="1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11" fillId="0" borderId="3" xfId="0" applyFont="1" applyFill="1" applyBorder="1" applyAlignment="1"/>
    <xf numFmtId="14" fontId="4" fillId="0" borderId="6" xfId="0" applyNumberFormat="1" applyFont="1" applyFill="1" applyBorder="1" applyAlignment="1">
      <alignment horizontal="center"/>
    </xf>
    <xf numFmtId="14" fontId="4" fillId="0" borderId="7" xfId="0" applyNumberFormat="1" applyFont="1" applyFill="1" applyBorder="1" applyAlignment="1">
      <alignment horizontal="center"/>
    </xf>
    <xf numFmtId="0" fontId="10" fillId="0" borderId="9" xfId="0" applyFont="1" applyFill="1" applyBorder="1" applyAlignment="1">
      <alignment vertical="center" wrapText="1"/>
    </xf>
    <xf numFmtId="1" fontId="15" fillId="0" borderId="0" xfId="0" applyNumberFormat="1" applyFont="1" applyFill="1" applyBorder="1" applyAlignment="1">
      <alignment wrapText="1"/>
    </xf>
    <xf numFmtId="10" fontId="15" fillId="0" borderId="0" xfId="0" applyNumberFormat="1" applyFont="1" applyFill="1" applyBorder="1" applyAlignment="1">
      <alignment wrapText="1"/>
    </xf>
    <xf numFmtId="0" fontId="9" fillId="0" borderId="0" xfId="0" applyFont="1" applyFill="1"/>
    <xf numFmtId="0" fontId="5" fillId="0" borderId="0" xfId="0" applyFont="1" applyFill="1" applyBorder="1" applyAlignment="1"/>
    <xf numFmtId="0" fontId="3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/>
    <xf numFmtId="166" fontId="0" fillId="0" borderId="0" xfId="0" applyNumberFormat="1" applyFill="1" applyAlignment="1">
      <alignment horizontal="left"/>
    </xf>
    <xf numFmtId="9" fontId="0" fillId="0" borderId="0" xfId="1" applyFont="1" applyFill="1"/>
    <xf numFmtId="0" fontId="0" fillId="0" borderId="0" xfId="0" applyFill="1" applyAlignment="1">
      <alignment horizontal="left" vertical="center"/>
    </xf>
    <xf numFmtId="166" fontId="6" fillId="0" borderId="0" xfId="0" applyNumberFormat="1" applyFont="1" applyFill="1" applyAlignment="1">
      <alignment horizontal="left"/>
    </xf>
    <xf numFmtId="0" fontId="2" fillId="0" borderId="0" xfId="0" applyFont="1" applyFill="1" applyBorder="1"/>
    <xf numFmtId="0" fontId="0" fillId="0" borderId="0" xfId="0" applyFill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6" fillId="0" borderId="10" xfId="0" applyNumberFormat="1" applyFont="1" applyFill="1" applyBorder="1" applyAlignment="1">
      <alignment horizontal="right"/>
    </xf>
    <xf numFmtId="0" fontId="6" fillId="0" borderId="11" xfId="0" applyNumberFormat="1" applyFont="1" applyFill="1" applyBorder="1" applyAlignment="1">
      <alignment horizontal="right"/>
    </xf>
    <xf numFmtId="0" fontId="6" fillId="0" borderId="12" xfId="0" applyNumberFormat="1" applyFont="1" applyFill="1" applyBorder="1" applyAlignment="1">
      <alignment horizontal="right"/>
    </xf>
    <xf numFmtId="0" fontId="5" fillId="0" borderId="7" xfId="0" applyFont="1" applyFill="1" applyBorder="1" applyAlignment="1"/>
    <xf numFmtId="0" fontId="5" fillId="0" borderId="13" xfId="0" applyFont="1" applyFill="1" applyBorder="1" applyAlignment="1"/>
    <xf numFmtId="0" fontId="10" fillId="0" borderId="14" xfId="0" applyFont="1" applyFill="1" applyBorder="1" applyAlignment="1">
      <alignment vertical="center" wrapText="1"/>
    </xf>
    <xf numFmtId="0" fontId="2" fillId="0" borderId="0" xfId="0" applyFont="1" applyFill="1" applyAlignment="1"/>
    <xf numFmtId="0" fontId="5" fillId="0" borderId="0" xfId="0" applyFont="1" applyFill="1" applyAlignment="1"/>
    <xf numFmtId="0" fontId="3" fillId="0" borderId="10" xfId="0" applyNumberFormat="1" applyFont="1" applyFill="1" applyBorder="1" applyAlignment="1">
      <alignment horizontal="right"/>
    </xf>
    <xf numFmtId="1" fontId="0" fillId="0" borderId="0" xfId="0" applyNumberFormat="1" applyFill="1"/>
    <xf numFmtId="0" fontId="3" fillId="0" borderId="11" xfId="0" applyNumberFormat="1" applyFont="1" applyFill="1" applyBorder="1" applyAlignment="1">
      <alignment horizontal="right"/>
    </xf>
    <xf numFmtId="0" fontId="3" fillId="0" borderId="12" xfId="0" applyNumberFormat="1" applyFont="1" applyFill="1" applyBorder="1" applyAlignment="1">
      <alignment horizontal="right"/>
    </xf>
    <xf numFmtId="164" fontId="0" fillId="0" borderId="0" xfId="0" applyNumberFormat="1" applyFill="1" applyBorder="1"/>
    <xf numFmtId="164" fontId="0" fillId="0" borderId="0" xfId="1" applyNumberFormat="1" applyFont="1" applyFill="1" applyBorder="1" applyAlignment="1">
      <alignment horizontal="right"/>
    </xf>
    <xf numFmtId="0" fontId="2" fillId="0" borderId="7" xfId="0" applyFont="1" applyFill="1" applyBorder="1" applyAlignment="1"/>
    <xf numFmtId="0" fontId="2" fillId="0" borderId="0" xfId="0" applyFont="1" applyFill="1" applyBorder="1" applyAlignment="1"/>
    <xf numFmtId="0" fontId="5" fillId="0" borderId="0" xfId="0" applyFont="1" applyFill="1" applyBorder="1"/>
    <xf numFmtId="1" fontId="15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1" fontId="3" fillId="0" borderId="0" xfId="0" applyNumberFormat="1" applyFont="1" applyFill="1" applyBorder="1" applyAlignment="1">
      <alignment horizontal="center"/>
    </xf>
    <xf numFmtId="0" fontId="0" fillId="0" borderId="0" xfId="1" applyNumberFormat="1" applyFont="1" applyFill="1" applyBorder="1" applyAlignment="1">
      <alignment horizontal="center"/>
    </xf>
    <xf numFmtId="0" fontId="10" fillId="0" borderId="15" xfId="0" applyFont="1" applyFill="1" applyBorder="1" applyAlignment="1">
      <alignment vertical="center" wrapText="1"/>
    </xf>
    <xf numFmtId="0" fontId="14" fillId="0" borderId="0" xfId="0" applyFont="1" applyFill="1"/>
    <xf numFmtId="0" fontId="11" fillId="0" borderId="0" xfId="0" applyFont="1" applyFill="1" applyBorder="1" applyAlignment="1"/>
    <xf numFmtId="0" fontId="10" fillId="0" borderId="0" xfId="0" applyFont="1" applyFill="1"/>
    <xf numFmtId="0" fontId="10" fillId="0" borderId="0" xfId="0" applyFont="1" applyFill="1" applyBorder="1" applyAlignment="1">
      <alignment wrapText="1"/>
    </xf>
    <xf numFmtId="0" fontId="11" fillId="0" borderId="0" xfId="0" applyFont="1" applyFill="1" applyAlignment="1">
      <alignment horizontal="center"/>
    </xf>
    <xf numFmtId="166" fontId="10" fillId="0" borderId="0" xfId="0" applyNumberFormat="1" applyFont="1" applyFill="1" applyAlignment="1">
      <alignment horizontal="left"/>
    </xf>
    <xf numFmtId="0" fontId="2" fillId="0" borderId="13" xfId="0" applyFont="1" applyFill="1" applyBorder="1" applyAlignment="1"/>
    <xf numFmtId="0" fontId="1" fillId="0" borderId="22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0" borderId="1" xfId="0" applyNumberFormat="1" applyFont="1" applyFill="1" applyBorder="1" applyAlignment="1">
      <alignment horizontal="right"/>
    </xf>
    <xf numFmtId="0" fontId="1" fillId="0" borderId="35" xfId="0" applyFont="1" applyFill="1" applyBorder="1" applyAlignment="1">
      <alignment wrapText="1"/>
    </xf>
    <xf numFmtId="1" fontId="3" fillId="0" borderId="16" xfId="0" applyNumberFormat="1" applyFont="1" applyFill="1" applyBorder="1" applyAlignment="1">
      <alignment vertical="top" wrapText="1"/>
    </xf>
    <xf numFmtId="1" fontId="3" fillId="0" borderId="17" xfId="0" applyNumberFormat="1" applyFont="1" applyFill="1" applyBorder="1" applyAlignment="1">
      <alignment vertical="top" wrapText="1"/>
    </xf>
    <xf numFmtId="1" fontId="2" fillId="0" borderId="24" xfId="0" applyNumberFormat="1" applyFont="1" applyFill="1" applyBorder="1" applyAlignment="1">
      <alignment vertical="top" wrapText="1"/>
    </xf>
    <xf numFmtId="1" fontId="2" fillId="0" borderId="19" xfId="0" applyNumberFormat="1" applyFont="1" applyFill="1" applyBorder="1" applyAlignment="1">
      <alignment vertical="top" wrapText="1"/>
    </xf>
    <xf numFmtId="1" fontId="2" fillId="0" borderId="20" xfId="0" applyNumberFormat="1" applyFont="1" applyFill="1" applyBorder="1" applyAlignment="1">
      <alignment vertical="top" wrapText="1"/>
    </xf>
    <xf numFmtId="1" fontId="3" fillId="0" borderId="16" xfId="0" applyNumberFormat="1" applyFont="1" applyFill="1" applyBorder="1" applyAlignment="1">
      <alignment wrapText="1"/>
    </xf>
    <xf numFmtId="1" fontId="2" fillId="0" borderId="16" xfId="0" applyNumberFormat="1" applyFont="1" applyFill="1" applyBorder="1" applyAlignment="1">
      <alignment wrapText="1"/>
    </xf>
    <xf numFmtId="165" fontId="3" fillId="0" borderId="17" xfId="0" applyNumberFormat="1" applyFont="1" applyFill="1" applyBorder="1" applyAlignment="1">
      <alignment wrapText="1"/>
    </xf>
    <xf numFmtId="1" fontId="2" fillId="0" borderId="18" xfId="0" applyNumberFormat="1" applyFont="1" applyFill="1" applyBorder="1" applyAlignment="1">
      <alignment wrapText="1"/>
    </xf>
    <xf numFmtId="1" fontId="2" fillId="0" borderId="21" xfId="0" applyNumberFormat="1" applyFont="1" applyFill="1" applyBorder="1" applyAlignment="1">
      <alignment wrapText="1"/>
    </xf>
    <xf numFmtId="1" fontId="2" fillId="0" borderId="19" xfId="0" applyNumberFormat="1" applyFont="1" applyFill="1" applyBorder="1" applyAlignment="1">
      <alignment wrapText="1"/>
    </xf>
    <xf numFmtId="1" fontId="2" fillId="0" borderId="25" xfId="0" applyNumberFormat="1" applyFont="1" applyFill="1" applyBorder="1" applyAlignment="1">
      <alignment wrapText="1"/>
    </xf>
    <xf numFmtId="10" fontId="2" fillId="0" borderId="20" xfId="0" applyNumberFormat="1" applyFont="1" applyFill="1" applyBorder="1" applyAlignment="1">
      <alignment wrapText="1"/>
    </xf>
    <xf numFmtId="1" fontId="3" fillId="0" borderId="14" xfId="0" applyNumberFormat="1" applyFont="1" applyFill="1" applyBorder="1" applyAlignment="1">
      <alignment wrapText="1"/>
    </xf>
    <xf numFmtId="1" fontId="3" fillId="0" borderId="10" xfId="0" applyNumberFormat="1" applyFont="1" applyFill="1" applyBorder="1" applyAlignment="1">
      <alignment wrapText="1"/>
    </xf>
    <xf numFmtId="1" fontId="5" fillId="0" borderId="24" xfId="0" applyNumberFormat="1" applyFont="1" applyFill="1" applyBorder="1" applyAlignment="1">
      <alignment wrapText="1"/>
    </xf>
    <xf numFmtId="1" fontId="5" fillId="0" borderId="19" xfId="0" applyNumberFormat="1" applyFont="1" applyFill="1" applyBorder="1" applyAlignment="1">
      <alignment wrapText="1"/>
    </xf>
    <xf numFmtId="1" fontId="5" fillId="0" borderId="20" xfId="0" applyNumberFormat="1" applyFont="1" applyFill="1" applyBorder="1" applyAlignment="1">
      <alignment wrapText="1"/>
    </xf>
    <xf numFmtId="1" fontId="3" fillId="0" borderId="18" xfId="0" applyNumberFormat="1" applyFont="1" applyFill="1" applyBorder="1" applyAlignment="1">
      <alignment wrapText="1"/>
    </xf>
    <xf numFmtId="10" fontId="2" fillId="0" borderId="34" xfId="1" applyNumberFormat="1" applyFont="1" applyFill="1" applyBorder="1" applyAlignment="1">
      <alignment wrapText="1"/>
    </xf>
    <xf numFmtId="0" fontId="1" fillId="0" borderId="22" xfId="0" applyNumberFormat="1" applyFont="1" applyFill="1" applyBorder="1" applyAlignment="1">
      <alignment wrapText="1"/>
    </xf>
    <xf numFmtId="1" fontId="3" fillId="0" borderId="26" xfId="0" applyNumberFormat="1" applyFont="1" applyFill="1" applyBorder="1" applyAlignment="1">
      <alignment wrapText="1"/>
    </xf>
    <xf numFmtId="1" fontId="3" fillId="0" borderId="27" xfId="0" applyNumberFormat="1" applyFont="1" applyFill="1" applyBorder="1" applyAlignment="1">
      <alignment wrapText="1"/>
    </xf>
    <xf numFmtId="1" fontId="3" fillId="0" borderId="23" xfId="0" applyNumberFormat="1" applyFont="1" applyFill="1" applyBorder="1" applyAlignment="1">
      <alignment wrapText="1"/>
    </xf>
    <xf numFmtId="1" fontId="3" fillId="0" borderId="28" xfId="0" applyNumberFormat="1" applyFont="1" applyFill="1" applyBorder="1" applyAlignment="1">
      <alignment wrapText="1"/>
    </xf>
    <xf numFmtId="1" fontId="3" fillId="0" borderId="29" xfId="0" applyNumberFormat="1" applyFont="1" applyFill="1" applyBorder="1" applyAlignment="1">
      <alignment wrapText="1"/>
    </xf>
    <xf numFmtId="1" fontId="3" fillId="0" borderId="32" xfId="0" applyNumberFormat="1" applyFont="1" applyFill="1" applyBorder="1" applyAlignment="1">
      <alignment wrapText="1"/>
    </xf>
    <xf numFmtId="1" fontId="3" fillId="0" borderId="30" xfId="0" applyNumberFormat="1" applyFont="1" applyFill="1" applyBorder="1" applyAlignment="1">
      <alignment wrapText="1"/>
    </xf>
    <xf numFmtId="1" fontId="3" fillId="0" borderId="31" xfId="0" applyNumberFormat="1" applyFont="1" applyFill="1" applyBorder="1" applyAlignment="1">
      <alignment wrapText="1"/>
    </xf>
    <xf numFmtId="1" fontId="3" fillId="0" borderId="33" xfId="0" applyNumberFormat="1" applyFont="1" applyFill="1" applyBorder="1" applyAlignment="1">
      <alignment wrapText="1"/>
    </xf>
    <xf numFmtId="1" fontId="2" fillId="0" borderId="20" xfId="0" applyNumberFormat="1" applyFont="1" applyFill="1" applyBorder="1" applyAlignment="1">
      <alignment wrapText="1"/>
    </xf>
    <xf numFmtId="166" fontId="1" fillId="0" borderId="0" xfId="0" applyNumberFormat="1" applyFont="1" applyFill="1" applyAlignment="1">
      <alignment horizontal="left"/>
    </xf>
    <xf numFmtId="0" fontId="14" fillId="0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0" fontId="5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1" fillId="0" borderId="0" xfId="0" applyFont="1" applyFill="1" applyBorder="1" applyAlignment="1">
      <alignment vertical="center" wrapText="1"/>
    </xf>
    <xf numFmtId="0" fontId="14" fillId="0" borderId="0" xfId="0" applyFont="1" applyFill="1" applyAlignment="1">
      <alignment horizontal="left" wrapText="1"/>
    </xf>
    <xf numFmtId="0" fontId="11" fillId="0" borderId="0" xfId="0" applyFont="1" applyFill="1" applyAlignment="1">
      <alignment horizontal="center"/>
    </xf>
    <xf numFmtId="0" fontId="0" fillId="0" borderId="0" xfId="0" applyFill="1" applyAlignment="1">
      <alignment horizontal="left" wrapText="1"/>
    </xf>
    <xf numFmtId="0" fontId="4" fillId="0" borderId="7" xfId="0" applyFont="1" applyFill="1" applyBorder="1"/>
    <xf numFmtId="0" fontId="4" fillId="0" borderId="8" xfId="0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93"/>
  <sheetViews>
    <sheetView tabSelected="1" workbookViewId="0">
      <selection activeCell="B4" sqref="B4:G4"/>
    </sheetView>
  </sheetViews>
  <sheetFormatPr defaultRowHeight="12.75"/>
  <cols>
    <col min="1" max="1" width="57" style="12" customWidth="1"/>
    <col min="2" max="2" width="10.7109375" style="12" customWidth="1"/>
    <col min="3" max="3" width="11.5703125" style="12" customWidth="1"/>
    <col min="4" max="4" width="12.140625" style="12" customWidth="1"/>
    <col min="5" max="5" width="11.85546875" style="12" bestFit="1" customWidth="1"/>
    <col min="6" max="6" width="14.28515625" style="12" customWidth="1"/>
    <col min="7" max="7" width="14.140625" style="12" customWidth="1"/>
    <col min="8" max="8" width="14.5703125" style="12" customWidth="1"/>
    <col min="9" max="16384" width="9.140625" style="12"/>
  </cols>
  <sheetData>
    <row r="1" spans="1:7" ht="14.25">
      <c r="A1" s="102" t="s">
        <v>72</v>
      </c>
      <c r="B1" s="102"/>
      <c r="C1" s="102"/>
      <c r="D1" s="102"/>
      <c r="E1" s="102"/>
      <c r="F1" s="102"/>
      <c r="G1" s="102"/>
    </row>
    <row r="2" spans="1:7">
      <c r="A2" s="103" t="s">
        <v>63</v>
      </c>
      <c r="B2" s="103"/>
      <c r="C2" s="103"/>
      <c r="D2" s="103"/>
      <c r="E2" s="103"/>
      <c r="F2" s="103"/>
      <c r="G2" s="103"/>
    </row>
    <row r="3" spans="1:7" ht="13.5" thickBot="1">
      <c r="A3" s="28"/>
      <c r="B3" s="28"/>
      <c r="C3" s="29"/>
      <c r="D3" s="29"/>
      <c r="E3" s="29"/>
      <c r="F3" s="29"/>
    </row>
    <row r="4" spans="1:7" ht="14.25" thickBot="1">
      <c r="A4" s="13" t="s">
        <v>27</v>
      </c>
      <c r="B4" s="14" t="s">
        <v>1</v>
      </c>
      <c r="C4" s="15" t="s">
        <v>2</v>
      </c>
      <c r="D4" s="15" t="s">
        <v>3</v>
      </c>
      <c r="E4" s="15" t="s">
        <v>4</v>
      </c>
      <c r="F4" s="30" t="s">
        <v>5</v>
      </c>
      <c r="G4" s="31" t="s">
        <v>76</v>
      </c>
    </row>
    <row r="5" spans="1:7" ht="15" customHeight="1">
      <c r="A5" s="16" t="s">
        <v>28</v>
      </c>
      <c r="B5" s="61">
        <f>'aliens by district'!C5+'europeans by district'!B5</f>
        <v>1442</v>
      </c>
      <c r="C5" s="61">
        <f>'aliens by district'!D5+'europeans by district'!C5</f>
        <v>813</v>
      </c>
      <c r="D5" s="61">
        <f>'aliens by district'!E5+'europeans by district'!D5</f>
        <v>1060</v>
      </c>
      <c r="E5" s="61">
        <f>'aliens by district'!F5+'europeans by district'!E5</f>
        <v>374</v>
      </c>
      <c r="F5" s="61">
        <f>'aliens by district'!G5+'europeans by district'!F5</f>
        <v>672</v>
      </c>
      <c r="G5" s="32">
        <f>SUM(B5:F5)</f>
        <v>4361</v>
      </c>
    </row>
    <row r="6" spans="1:7" ht="15" customHeight="1">
      <c r="A6" s="8" t="s">
        <v>29</v>
      </c>
      <c r="B6" s="61">
        <f>'aliens by district'!C6+'europeans by district'!B6</f>
        <v>94</v>
      </c>
      <c r="C6" s="61">
        <f>'aliens by district'!D6+'europeans by district'!C6</f>
        <v>18</v>
      </c>
      <c r="D6" s="61">
        <f>'aliens by district'!E6+'europeans by district'!D6</f>
        <v>57</v>
      </c>
      <c r="E6" s="61">
        <f>'aliens by district'!F6+'europeans by district'!E6</f>
        <v>14</v>
      </c>
      <c r="F6" s="61">
        <f>'aliens by district'!G6+'europeans by district'!F6</f>
        <v>7</v>
      </c>
      <c r="G6" s="33">
        <f t="shared" ref="G6:G26" si="0">SUM(B6:F6)</f>
        <v>190</v>
      </c>
    </row>
    <row r="7" spans="1:7" ht="15" customHeight="1">
      <c r="A7" s="8" t="s">
        <v>30</v>
      </c>
      <c r="B7" s="61">
        <f>'aliens by district'!C7+'europeans by district'!B7</f>
        <v>4289</v>
      </c>
      <c r="C7" s="61">
        <f>'aliens by district'!D7+'europeans by district'!C7</f>
        <v>1777</v>
      </c>
      <c r="D7" s="61">
        <f>'aliens by district'!E7+'europeans by district'!D7</f>
        <v>1293</v>
      </c>
      <c r="E7" s="61">
        <f>'aliens by district'!F7+'europeans by district'!E7</f>
        <v>548</v>
      </c>
      <c r="F7" s="61">
        <f>'aliens by district'!G7+'europeans by district'!F7</f>
        <v>389</v>
      </c>
      <c r="G7" s="33">
        <f t="shared" si="0"/>
        <v>8296</v>
      </c>
    </row>
    <row r="8" spans="1:7" ht="16.5" customHeight="1">
      <c r="A8" s="8" t="s">
        <v>31</v>
      </c>
      <c r="B8" s="61">
        <f>'aliens by district'!C8+'europeans by district'!B8</f>
        <v>19</v>
      </c>
      <c r="C8" s="61">
        <f>'aliens by district'!D8+'europeans by district'!C8</f>
        <v>8</v>
      </c>
      <c r="D8" s="61">
        <f>'aliens by district'!E8+'europeans by district'!D8</f>
        <v>5</v>
      </c>
      <c r="E8" s="61">
        <f>'aliens by district'!F8+'europeans by district'!E8</f>
        <v>5</v>
      </c>
      <c r="F8" s="61">
        <f>'aliens by district'!G8+'europeans by district'!F8</f>
        <v>2</v>
      </c>
      <c r="G8" s="33">
        <f t="shared" si="0"/>
        <v>39</v>
      </c>
    </row>
    <row r="9" spans="1:7" ht="27" customHeight="1">
      <c r="A9" s="8" t="s">
        <v>32</v>
      </c>
      <c r="B9" s="61">
        <f>'aliens by district'!C9+'europeans by district'!B9</f>
        <v>292</v>
      </c>
      <c r="C9" s="61">
        <f>'aliens by district'!D9+'europeans by district'!C9</f>
        <v>70</v>
      </c>
      <c r="D9" s="61">
        <f>'aliens by district'!E9+'europeans by district'!D9</f>
        <v>24</v>
      </c>
      <c r="E9" s="61">
        <f>'aliens by district'!F9+'europeans by district'!E9</f>
        <v>24</v>
      </c>
      <c r="F9" s="61">
        <f>'aliens by district'!G9+'europeans by district'!F9</f>
        <v>4</v>
      </c>
      <c r="G9" s="33">
        <f t="shared" si="0"/>
        <v>414</v>
      </c>
    </row>
    <row r="10" spans="1:7" ht="15" customHeight="1">
      <c r="A10" s="8" t="s">
        <v>33</v>
      </c>
      <c r="B10" s="61">
        <f>'aliens by district'!C10+'europeans by district'!B10</f>
        <v>2841</v>
      </c>
      <c r="C10" s="61">
        <f>'aliens by district'!D10+'europeans by district'!C10</f>
        <v>2425</v>
      </c>
      <c r="D10" s="61">
        <f>'aliens by district'!E10+'europeans by district'!D10</f>
        <v>968</v>
      </c>
      <c r="E10" s="61">
        <f>'aliens by district'!F10+'europeans by district'!E10</f>
        <v>1996</v>
      </c>
      <c r="F10" s="61">
        <f>'aliens by district'!G10+'europeans by district'!F10</f>
        <v>400</v>
      </c>
      <c r="G10" s="33">
        <f t="shared" si="0"/>
        <v>8630</v>
      </c>
    </row>
    <row r="11" spans="1:7" ht="27" customHeight="1">
      <c r="A11" s="8" t="s">
        <v>34</v>
      </c>
      <c r="B11" s="61">
        <f>'aliens by district'!C11+'europeans by district'!B11</f>
        <v>6627</v>
      </c>
      <c r="C11" s="61">
        <f>'aliens by district'!D11+'europeans by district'!C11</f>
        <v>3546</v>
      </c>
      <c r="D11" s="61">
        <f>'aliens by district'!E11+'europeans by district'!D11</f>
        <v>1927</v>
      </c>
      <c r="E11" s="61">
        <f>'aliens by district'!F11+'europeans by district'!E11</f>
        <v>1728</v>
      </c>
      <c r="F11" s="61">
        <f>'aliens by district'!G11+'europeans by district'!F11</f>
        <v>409</v>
      </c>
      <c r="G11" s="33">
        <f t="shared" si="0"/>
        <v>14237</v>
      </c>
    </row>
    <row r="12" spans="1:7" ht="15" customHeight="1">
      <c r="A12" s="8" t="s">
        <v>35</v>
      </c>
      <c r="B12" s="61">
        <f>'aliens by district'!C12+'europeans by district'!B12</f>
        <v>985</v>
      </c>
      <c r="C12" s="61">
        <f>'aliens by district'!D12+'europeans by district'!C12</f>
        <v>1996</v>
      </c>
      <c r="D12" s="61">
        <f>'aliens by district'!E12+'europeans by district'!D12</f>
        <v>311</v>
      </c>
      <c r="E12" s="61">
        <f>'aliens by district'!F12+'europeans by district'!E12</f>
        <v>129</v>
      </c>
      <c r="F12" s="61">
        <f>'aliens by district'!G12+'europeans by district'!F12</f>
        <v>47</v>
      </c>
      <c r="G12" s="33">
        <f t="shared" si="0"/>
        <v>3468</v>
      </c>
    </row>
    <row r="13" spans="1:7" ht="15" customHeight="1">
      <c r="A13" s="8" t="s">
        <v>36</v>
      </c>
      <c r="B13" s="61">
        <f>'aliens by district'!C13+'europeans by district'!B13</f>
        <v>446</v>
      </c>
      <c r="C13" s="61">
        <f>'aliens by district'!D13+'europeans by district'!C13</f>
        <v>1064</v>
      </c>
      <c r="D13" s="61">
        <f>'aliens by district'!E13+'europeans by district'!D13</f>
        <v>278</v>
      </c>
      <c r="E13" s="61">
        <f>'aliens by district'!F13+'europeans by district'!E13</f>
        <v>2189</v>
      </c>
      <c r="F13" s="61">
        <f>'aliens by district'!G13+'europeans by district'!F13</f>
        <v>492</v>
      </c>
      <c r="G13" s="33">
        <f t="shared" si="0"/>
        <v>4469</v>
      </c>
    </row>
    <row r="14" spans="1:7" ht="15" customHeight="1">
      <c r="A14" s="8" t="s">
        <v>37</v>
      </c>
      <c r="B14" s="61">
        <f>'aliens by district'!C14+'europeans by district'!B14</f>
        <v>3997</v>
      </c>
      <c r="C14" s="61">
        <f>'aliens by district'!D14+'europeans by district'!C14</f>
        <v>2274</v>
      </c>
      <c r="D14" s="61">
        <f>'aliens by district'!E14+'europeans by district'!D14</f>
        <v>1568</v>
      </c>
      <c r="E14" s="61">
        <f>'aliens by district'!F14+'europeans by district'!E14</f>
        <v>1325</v>
      </c>
      <c r="F14" s="61">
        <f>'aliens by district'!G14+'europeans by district'!F14</f>
        <v>432</v>
      </c>
      <c r="G14" s="33">
        <f t="shared" si="0"/>
        <v>9596</v>
      </c>
    </row>
    <row r="15" spans="1:7" ht="15" customHeight="1">
      <c r="A15" s="8" t="s">
        <v>38</v>
      </c>
      <c r="B15" s="61">
        <f>'aliens by district'!C15+'europeans by district'!B15</f>
        <v>847</v>
      </c>
      <c r="C15" s="61">
        <f>'aliens by district'!D15+'europeans by district'!C15</f>
        <v>576</v>
      </c>
      <c r="D15" s="61">
        <f>'aliens by district'!E15+'europeans by district'!D15</f>
        <v>91</v>
      </c>
      <c r="E15" s="61">
        <f>'aliens by district'!F15+'europeans by district'!E15</f>
        <v>98</v>
      </c>
      <c r="F15" s="61">
        <f>'aliens by district'!G15+'europeans by district'!F15</f>
        <v>18</v>
      </c>
      <c r="G15" s="33">
        <f t="shared" si="0"/>
        <v>1630</v>
      </c>
    </row>
    <row r="16" spans="1:7" ht="15" customHeight="1">
      <c r="A16" s="8" t="s">
        <v>39</v>
      </c>
      <c r="B16" s="61">
        <f>'aliens by district'!C16+'europeans by district'!B16</f>
        <v>723</v>
      </c>
      <c r="C16" s="61">
        <f>'aliens by district'!D16+'europeans by district'!C16</f>
        <v>1100</v>
      </c>
      <c r="D16" s="61">
        <f>'aliens by district'!E16+'europeans by district'!D16</f>
        <v>64</v>
      </c>
      <c r="E16" s="61">
        <f>'aliens by district'!F16+'europeans by district'!E16</f>
        <v>51</v>
      </c>
      <c r="F16" s="61">
        <f>'aliens by district'!G16+'europeans by district'!F16</f>
        <v>4</v>
      </c>
      <c r="G16" s="33">
        <f t="shared" si="0"/>
        <v>1942</v>
      </c>
    </row>
    <row r="17" spans="1:9" ht="15" customHeight="1">
      <c r="A17" s="8" t="s">
        <v>40</v>
      </c>
      <c r="B17" s="61">
        <f>'aliens by district'!C17+'europeans by district'!B17</f>
        <v>194</v>
      </c>
      <c r="C17" s="61">
        <f>'aliens by district'!D17+'europeans by district'!C17</f>
        <v>174</v>
      </c>
      <c r="D17" s="61">
        <f>'aliens by district'!E17+'europeans by district'!D17</f>
        <v>56</v>
      </c>
      <c r="E17" s="61">
        <f>'aliens by district'!F17+'europeans by district'!E17</f>
        <v>116</v>
      </c>
      <c r="F17" s="61">
        <f>'aliens by district'!G17+'europeans by district'!F17</f>
        <v>57</v>
      </c>
      <c r="G17" s="33">
        <f t="shared" si="0"/>
        <v>597</v>
      </c>
    </row>
    <row r="18" spans="1:9" ht="15" customHeight="1">
      <c r="A18" s="8" t="s">
        <v>41</v>
      </c>
      <c r="B18" s="61">
        <f>'aliens by district'!C18+'europeans by district'!B18</f>
        <v>1611</v>
      </c>
      <c r="C18" s="61">
        <f>'aliens by district'!D18+'europeans by district'!C18</f>
        <v>1458</v>
      </c>
      <c r="D18" s="61">
        <f>'aliens by district'!E18+'europeans by district'!D18</f>
        <v>298</v>
      </c>
      <c r="E18" s="61">
        <f>'aliens by district'!F18+'europeans by district'!E18</f>
        <v>247</v>
      </c>
      <c r="F18" s="61">
        <f>'aliens by district'!G18+'europeans by district'!F18</f>
        <v>42</v>
      </c>
      <c r="G18" s="33">
        <f t="shared" si="0"/>
        <v>3656</v>
      </c>
    </row>
    <row r="19" spans="1:9" ht="15" customHeight="1">
      <c r="A19" s="8" t="s">
        <v>42</v>
      </c>
      <c r="B19" s="61">
        <f>'aliens by district'!C19+'europeans by district'!B19</f>
        <v>1406</v>
      </c>
      <c r="C19" s="61">
        <f>'aliens by district'!D19+'europeans by district'!C19</f>
        <v>822</v>
      </c>
      <c r="D19" s="61">
        <f>'aliens by district'!E19+'europeans by district'!D19</f>
        <v>353</v>
      </c>
      <c r="E19" s="61">
        <f>'aliens by district'!F19+'europeans by district'!E19</f>
        <v>279</v>
      </c>
      <c r="F19" s="61">
        <f>'aliens by district'!G19+'europeans by district'!F19</f>
        <v>115</v>
      </c>
      <c r="G19" s="33">
        <f t="shared" si="0"/>
        <v>2975</v>
      </c>
    </row>
    <row r="20" spans="1:9" ht="15" customHeight="1">
      <c r="A20" s="8" t="s">
        <v>43</v>
      </c>
      <c r="B20" s="61">
        <f>'aliens by district'!C20+'europeans by district'!B20</f>
        <v>1542</v>
      </c>
      <c r="C20" s="61">
        <f>'aliens by district'!D20+'europeans by district'!C20</f>
        <v>24</v>
      </c>
      <c r="D20" s="61">
        <f>'aliens by district'!E20+'europeans by district'!D20</f>
        <v>12</v>
      </c>
      <c r="E20" s="61">
        <f>'aliens by district'!F20+'europeans by district'!E20</f>
        <v>17</v>
      </c>
      <c r="F20" s="61">
        <f>'aliens by district'!G20+'europeans by district'!F20</f>
        <v>6</v>
      </c>
      <c r="G20" s="33">
        <f t="shared" si="0"/>
        <v>1601</v>
      </c>
    </row>
    <row r="21" spans="1:9" ht="15" customHeight="1">
      <c r="A21" s="8" t="s">
        <v>44</v>
      </c>
      <c r="B21" s="61">
        <f>'aliens by district'!C21+'europeans by district'!B21</f>
        <v>960</v>
      </c>
      <c r="C21" s="61">
        <f>'aliens by district'!D21+'europeans by district'!C21</f>
        <v>437</v>
      </c>
      <c r="D21" s="61">
        <f>'aliens by district'!E21+'europeans by district'!D21</f>
        <v>142</v>
      </c>
      <c r="E21" s="61">
        <f>'aliens by district'!F21+'europeans by district'!E21</f>
        <v>151</v>
      </c>
      <c r="F21" s="61">
        <f>'aliens by district'!G21+'europeans by district'!F21</f>
        <v>31</v>
      </c>
      <c r="G21" s="33">
        <f t="shared" si="0"/>
        <v>1721</v>
      </c>
    </row>
    <row r="22" spans="1:9" ht="27" customHeight="1">
      <c r="A22" s="8" t="s">
        <v>45</v>
      </c>
      <c r="B22" s="61">
        <f>'aliens by district'!C22+'europeans by district'!B22</f>
        <v>737</v>
      </c>
      <c r="C22" s="61">
        <f>'aliens by district'!D22+'europeans by district'!C22</f>
        <v>518</v>
      </c>
      <c r="D22" s="61">
        <f>'aliens by district'!E22+'europeans by district'!D22</f>
        <v>148</v>
      </c>
      <c r="E22" s="61">
        <f>'aliens by district'!F22+'europeans by district'!E22</f>
        <v>210</v>
      </c>
      <c r="F22" s="61">
        <f>'aliens by district'!G22+'europeans by district'!F22</f>
        <v>38</v>
      </c>
      <c r="G22" s="33">
        <f t="shared" si="0"/>
        <v>1651</v>
      </c>
    </row>
    <row r="23" spans="1:9" ht="15" customHeight="1">
      <c r="A23" s="8" t="s">
        <v>46</v>
      </c>
      <c r="B23" s="61">
        <f>'aliens by district'!C23+'europeans by district'!B23</f>
        <v>593</v>
      </c>
      <c r="C23" s="61">
        <f>'aliens by district'!D23+'europeans by district'!C23</f>
        <v>238</v>
      </c>
      <c r="D23" s="61">
        <f>'aliens by district'!E23+'europeans by district'!D23</f>
        <v>235</v>
      </c>
      <c r="E23" s="61">
        <f>'aliens by district'!F23+'europeans by district'!E23</f>
        <v>235</v>
      </c>
      <c r="F23" s="61">
        <f>'aliens by district'!G23+'europeans by district'!F23</f>
        <v>177</v>
      </c>
      <c r="G23" s="33">
        <f t="shared" si="0"/>
        <v>1478</v>
      </c>
    </row>
    <row r="24" spans="1:9" ht="15" customHeight="1">
      <c r="A24" s="8" t="s">
        <v>47</v>
      </c>
      <c r="B24" s="61">
        <f>'aliens by district'!C24+'europeans by district'!B24</f>
        <v>594</v>
      </c>
      <c r="C24" s="61">
        <f>'aliens by district'!D24+'europeans by district'!C24</f>
        <v>550</v>
      </c>
      <c r="D24" s="61">
        <f>'aliens by district'!E24+'europeans by district'!D24</f>
        <v>123</v>
      </c>
      <c r="E24" s="61">
        <f>'aliens by district'!F24+'europeans by district'!E24</f>
        <v>458</v>
      </c>
      <c r="F24" s="61">
        <f>'aliens by district'!G24+'europeans by district'!F24</f>
        <v>196</v>
      </c>
      <c r="G24" s="34">
        <f t="shared" si="0"/>
        <v>1921</v>
      </c>
    </row>
    <row r="25" spans="1:9" ht="15" customHeight="1">
      <c r="A25" s="8" t="s">
        <v>48</v>
      </c>
      <c r="B25" s="61">
        <f>'aliens by district'!C25+'europeans by district'!B25</f>
        <v>11193</v>
      </c>
      <c r="C25" s="61">
        <f>'aliens by district'!D25+'europeans by district'!C25</f>
        <v>6738</v>
      </c>
      <c r="D25" s="61">
        <f>'aliens by district'!E25+'europeans by district'!D25</f>
        <v>3101</v>
      </c>
      <c r="E25" s="61">
        <f>'aliens by district'!F25+'europeans by district'!E25</f>
        <v>1800</v>
      </c>
      <c r="F25" s="61">
        <f>'aliens by district'!G25+'europeans by district'!F25</f>
        <v>1149</v>
      </c>
      <c r="G25" s="34">
        <f t="shared" si="0"/>
        <v>23981</v>
      </c>
    </row>
    <row r="26" spans="1:9" ht="15" customHeight="1">
      <c r="A26" s="9" t="s">
        <v>49</v>
      </c>
      <c r="B26" s="61">
        <f>'aliens by district'!C26+'europeans by district'!B26</f>
        <v>151</v>
      </c>
      <c r="C26" s="61">
        <f>'aliens by district'!D26+'europeans by district'!C26</f>
        <v>0</v>
      </c>
      <c r="D26" s="61">
        <f>'aliens by district'!E26+'europeans by district'!D26</f>
        <v>0</v>
      </c>
      <c r="E26" s="61">
        <f>'aliens by district'!F26+'europeans by district'!E26</f>
        <v>0</v>
      </c>
      <c r="F26" s="61">
        <f>'aliens by district'!G26+'europeans by district'!F26</f>
        <v>0</v>
      </c>
      <c r="G26" s="34">
        <f t="shared" si="0"/>
        <v>151</v>
      </c>
    </row>
    <row r="27" spans="1:9" ht="15" customHeight="1" thickBot="1">
      <c r="A27" s="8" t="s">
        <v>80</v>
      </c>
      <c r="B27" s="61">
        <f>'aliens by district'!C27+'europeans by district'!B27</f>
        <v>0</v>
      </c>
      <c r="C27" s="61">
        <f>'aliens by district'!D27+'europeans by district'!C27</f>
        <v>2</v>
      </c>
      <c r="D27" s="61">
        <f>'aliens by district'!E27+'europeans by district'!D27</f>
        <v>1</v>
      </c>
      <c r="E27" s="61">
        <f>'aliens by district'!F27+'europeans by district'!E27</f>
        <v>0</v>
      </c>
      <c r="F27" s="61">
        <f>'aliens by district'!G27+'europeans by district'!F27</f>
        <v>0</v>
      </c>
      <c r="G27" s="34">
        <f t="shared" ref="G27" si="1">SUM(B27:F27)</f>
        <v>3</v>
      </c>
    </row>
    <row r="28" spans="1:9" ht="15" customHeight="1" thickBot="1">
      <c r="A28" s="7" t="s">
        <v>0</v>
      </c>
      <c r="B28" s="35">
        <f>SUM(B5:B27)</f>
        <v>41583</v>
      </c>
      <c r="C28" s="35">
        <f t="shared" ref="C28:G28" si="2">SUM(C5:C27)</f>
        <v>26628</v>
      </c>
      <c r="D28" s="35">
        <f t="shared" si="2"/>
        <v>12115</v>
      </c>
      <c r="E28" s="35">
        <f t="shared" si="2"/>
        <v>11994</v>
      </c>
      <c r="F28" s="35">
        <f t="shared" si="2"/>
        <v>4687</v>
      </c>
      <c r="G28" s="36">
        <f t="shared" si="2"/>
        <v>97007</v>
      </c>
    </row>
    <row r="29" spans="1:9" ht="11.25" customHeight="1">
      <c r="A29" s="10"/>
      <c r="B29" s="20"/>
      <c r="C29" s="20"/>
      <c r="D29" s="20"/>
      <c r="E29" s="20"/>
      <c r="F29" s="20"/>
      <c r="G29" s="20"/>
    </row>
    <row r="30" spans="1:9" ht="12.75" customHeight="1">
      <c r="A30" s="104" t="s">
        <v>66</v>
      </c>
      <c r="B30" s="104"/>
      <c r="C30" s="104"/>
      <c r="D30" s="104"/>
      <c r="E30" s="104"/>
      <c r="F30" s="104"/>
      <c r="G30" s="104"/>
      <c r="H30" s="104"/>
      <c r="I30" s="104"/>
    </row>
    <row r="31" spans="1:9" ht="13.5">
      <c r="A31" s="54" t="s">
        <v>78</v>
      </c>
      <c r="B31" s="55"/>
      <c r="C31" s="55"/>
      <c r="D31" s="55"/>
      <c r="E31" s="55"/>
      <c r="F31" s="55"/>
      <c r="G31" s="55"/>
      <c r="H31" s="56"/>
      <c r="I31" s="56"/>
    </row>
    <row r="32" spans="1:9" ht="13.5">
      <c r="A32" s="105" t="s">
        <v>79</v>
      </c>
      <c r="B32" s="105"/>
      <c r="C32" s="105"/>
      <c r="D32" s="105"/>
      <c r="E32" s="105"/>
      <c r="F32" s="105"/>
      <c r="G32" s="105"/>
      <c r="H32" s="56"/>
      <c r="I32" s="56"/>
    </row>
    <row r="33" spans="1:7">
      <c r="A33" s="100" t="s">
        <v>85</v>
      </c>
      <c r="B33" s="100"/>
      <c r="C33" s="100"/>
      <c r="D33" s="100"/>
      <c r="E33" s="100"/>
      <c r="F33" s="100"/>
      <c r="G33" s="100"/>
    </row>
    <row r="34" spans="1:7">
      <c r="A34" s="100"/>
      <c r="B34" s="100"/>
      <c r="C34" s="100"/>
      <c r="D34" s="100"/>
      <c r="E34" s="100"/>
      <c r="F34" s="100"/>
      <c r="G34" s="100"/>
    </row>
    <row r="35" spans="1:7">
      <c r="A35" s="21" t="s">
        <v>7</v>
      </c>
      <c r="E35" s="101"/>
      <c r="F35" s="101"/>
      <c r="G35" s="101"/>
    </row>
    <row r="36" spans="1:7" ht="10.5" customHeight="1">
      <c r="A36" s="21"/>
      <c r="E36" s="102"/>
      <c r="F36" s="102"/>
      <c r="G36" s="102"/>
    </row>
    <row r="37" spans="1:7">
      <c r="A37" s="23" t="s">
        <v>61</v>
      </c>
      <c r="E37" s="22" t="s">
        <v>8</v>
      </c>
      <c r="F37" s="22"/>
      <c r="G37" s="22"/>
    </row>
    <row r="38" spans="1:7">
      <c r="A38" s="96">
        <v>41981</v>
      </c>
      <c r="E38" s="11" t="s">
        <v>6</v>
      </c>
      <c r="F38" s="11"/>
      <c r="G38" s="11"/>
    </row>
    <row r="39" spans="1:7" ht="14.25">
      <c r="A39" s="102" t="s">
        <v>74</v>
      </c>
      <c r="B39" s="102"/>
      <c r="C39" s="102"/>
      <c r="D39" s="102"/>
      <c r="E39" s="102"/>
      <c r="F39" s="102"/>
      <c r="G39" s="102"/>
    </row>
    <row r="40" spans="1:7">
      <c r="A40" s="103" t="s">
        <v>57</v>
      </c>
      <c r="B40" s="103"/>
      <c r="C40" s="103"/>
      <c r="D40" s="103"/>
      <c r="E40" s="103"/>
      <c r="F40" s="103"/>
      <c r="G40" s="103"/>
    </row>
    <row r="41" spans="1:7" ht="13.5" thickBot="1">
      <c r="A41" s="28"/>
      <c r="B41" s="28"/>
      <c r="C41" s="29"/>
      <c r="D41" s="29"/>
      <c r="E41" s="29"/>
      <c r="F41" s="29"/>
    </row>
    <row r="42" spans="1:7" ht="15" customHeight="1" thickBot="1">
      <c r="A42" s="13" t="s">
        <v>27</v>
      </c>
      <c r="B42" s="14" t="s">
        <v>1</v>
      </c>
      <c r="C42" s="15" t="s">
        <v>2</v>
      </c>
      <c r="D42" s="15" t="s">
        <v>3</v>
      </c>
      <c r="E42" s="15" t="s">
        <v>4</v>
      </c>
      <c r="F42" s="30" t="s">
        <v>5</v>
      </c>
      <c r="G42" s="31" t="s">
        <v>76</v>
      </c>
    </row>
    <row r="43" spans="1:7" ht="15" customHeight="1">
      <c r="A43" s="16" t="s">
        <v>28</v>
      </c>
      <c r="B43" s="61">
        <f>'aliens by district'!C42+'europeans by district'!B41</f>
        <v>1385</v>
      </c>
      <c r="C43" s="61">
        <f>'aliens by district'!D42+'europeans by district'!C41</f>
        <v>846</v>
      </c>
      <c r="D43" s="61">
        <f>'aliens by district'!E42+'europeans by district'!D41</f>
        <v>1124</v>
      </c>
      <c r="E43" s="61">
        <f>'aliens by district'!F42+'europeans by district'!E41</f>
        <v>382</v>
      </c>
      <c r="F43" s="61">
        <f>'aliens by district'!G42+'europeans by district'!F41</f>
        <v>675</v>
      </c>
      <c r="G43" s="32">
        <f>SUM(B43:F43)</f>
        <v>4412</v>
      </c>
    </row>
    <row r="44" spans="1:7" ht="15" customHeight="1">
      <c r="A44" s="8" t="s">
        <v>29</v>
      </c>
      <c r="B44" s="61">
        <f>'aliens by district'!C43+'europeans by district'!B42</f>
        <v>93</v>
      </c>
      <c r="C44" s="61">
        <f>'aliens by district'!D43+'europeans by district'!C42</f>
        <v>18</v>
      </c>
      <c r="D44" s="61">
        <f>'aliens by district'!E43+'europeans by district'!D42</f>
        <v>53</v>
      </c>
      <c r="E44" s="61">
        <f>'aliens by district'!F43+'europeans by district'!E42</f>
        <v>12</v>
      </c>
      <c r="F44" s="61">
        <f>'aliens by district'!G43+'europeans by district'!F42</f>
        <v>5</v>
      </c>
      <c r="G44" s="33">
        <f t="shared" ref="G44:G64" si="3">SUM(B44:F44)</f>
        <v>181</v>
      </c>
    </row>
    <row r="45" spans="1:7" ht="14.25" customHeight="1">
      <c r="A45" s="8" t="s">
        <v>30</v>
      </c>
      <c r="B45" s="61">
        <f>'aliens by district'!C44+'europeans by district'!B43</f>
        <v>3942</v>
      </c>
      <c r="C45" s="61">
        <f>'aliens by district'!D44+'europeans by district'!C43</f>
        <v>1713</v>
      </c>
      <c r="D45" s="61">
        <f>'aliens by district'!E44+'europeans by district'!D43</f>
        <v>1146</v>
      </c>
      <c r="E45" s="61">
        <f>'aliens by district'!F44+'europeans by district'!E43</f>
        <v>524</v>
      </c>
      <c r="F45" s="61">
        <f>'aliens by district'!G44+'europeans by district'!F43</f>
        <v>408</v>
      </c>
      <c r="G45" s="33">
        <f t="shared" si="3"/>
        <v>7733</v>
      </c>
    </row>
    <row r="46" spans="1:7" ht="17.25" customHeight="1">
      <c r="A46" s="8" t="s">
        <v>31</v>
      </c>
      <c r="B46" s="61">
        <f>'aliens by district'!C45+'europeans by district'!B44</f>
        <v>19</v>
      </c>
      <c r="C46" s="61">
        <f>'aliens by district'!D45+'europeans by district'!C44</f>
        <v>7</v>
      </c>
      <c r="D46" s="61">
        <f>'aliens by district'!E45+'europeans by district'!D44</f>
        <v>5</v>
      </c>
      <c r="E46" s="61">
        <f>'aliens by district'!F45+'europeans by district'!E44</f>
        <v>5</v>
      </c>
      <c r="F46" s="61">
        <f>'aliens by district'!G45+'europeans by district'!F44</f>
        <v>2</v>
      </c>
      <c r="G46" s="33">
        <f t="shared" si="3"/>
        <v>38</v>
      </c>
    </row>
    <row r="47" spans="1:7" ht="24">
      <c r="A47" s="8" t="s">
        <v>32</v>
      </c>
      <c r="B47" s="61">
        <f>'aliens by district'!C46+'europeans by district'!B45</f>
        <v>285</v>
      </c>
      <c r="C47" s="61">
        <f>'aliens by district'!D46+'europeans by district'!C45</f>
        <v>64</v>
      </c>
      <c r="D47" s="61">
        <f>'aliens by district'!E46+'europeans by district'!D45</f>
        <v>19</v>
      </c>
      <c r="E47" s="61">
        <f>'aliens by district'!F46+'europeans by district'!E45</f>
        <v>24</v>
      </c>
      <c r="F47" s="61">
        <f>'aliens by district'!G46+'europeans by district'!F45</f>
        <v>10</v>
      </c>
      <c r="G47" s="33">
        <f t="shared" si="3"/>
        <v>402</v>
      </c>
    </row>
    <row r="48" spans="1:7">
      <c r="A48" s="8" t="s">
        <v>33</v>
      </c>
      <c r="B48" s="61">
        <f>'aliens by district'!C47+'europeans by district'!B46</f>
        <v>2527</v>
      </c>
      <c r="C48" s="61">
        <f>'aliens by district'!D47+'europeans by district'!C46</f>
        <v>2265</v>
      </c>
      <c r="D48" s="61">
        <f>'aliens by district'!E47+'europeans by district'!D46</f>
        <v>849</v>
      </c>
      <c r="E48" s="61">
        <f>'aliens by district'!F47+'europeans by district'!E46</f>
        <v>2009</v>
      </c>
      <c r="F48" s="61">
        <f>'aliens by district'!G47+'europeans by district'!F46</f>
        <v>320</v>
      </c>
      <c r="G48" s="33">
        <f t="shared" si="3"/>
        <v>7970</v>
      </c>
    </row>
    <row r="49" spans="1:7" ht="24">
      <c r="A49" s="8" t="s">
        <v>34</v>
      </c>
      <c r="B49" s="61">
        <f>'aliens by district'!C48+'europeans by district'!B47</f>
        <v>6266</v>
      </c>
      <c r="C49" s="61">
        <f>'aliens by district'!D48+'europeans by district'!C47</f>
        <v>3374</v>
      </c>
      <c r="D49" s="61">
        <f>'aliens by district'!E48+'europeans by district'!D47</f>
        <v>1662</v>
      </c>
      <c r="E49" s="61">
        <f>'aliens by district'!F48+'europeans by district'!E47</f>
        <v>1702</v>
      </c>
      <c r="F49" s="61">
        <f>'aliens by district'!G48+'europeans by district'!F47</f>
        <v>504</v>
      </c>
      <c r="G49" s="33">
        <f t="shared" si="3"/>
        <v>13508</v>
      </c>
    </row>
    <row r="50" spans="1:7" ht="15" customHeight="1">
      <c r="A50" s="8" t="s">
        <v>35</v>
      </c>
      <c r="B50" s="61">
        <f>'aliens by district'!C49+'europeans by district'!B48</f>
        <v>1181</v>
      </c>
      <c r="C50" s="61">
        <f>'aliens by district'!D49+'europeans by district'!C48</f>
        <v>2789</v>
      </c>
      <c r="D50" s="61">
        <f>'aliens by district'!E49+'europeans by district'!D48</f>
        <v>319</v>
      </c>
      <c r="E50" s="61">
        <f>'aliens by district'!F49+'europeans by district'!E48</f>
        <v>167</v>
      </c>
      <c r="F50" s="61">
        <f>'aliens by district'!G49+'europeans by district'!F48</f>
        <v>53</v>
      </c>
      <c r="G50" s="33">
        <f t="shared" si="3"/>
        <v>4509</v>
      </c>
    </row>
    <row r="51" spans="1:7" ht="15" customHeight="1">
      <c r="A51" s="8" t="s">
        <v>36</v>
      </c>
      <c r="B51" s="61">
        <f>'aliens by district'!C50+'europeans by district'!B49</f>
        <v>560</v>
      </c>
      <c r="C51" s="61">
        <f>'aliens by district'!D50+'europeans by district'!C49</f>
        <v>1216</v>
      </c>
      <c r="D51" s="61">
        <f>'aliens by district'!E50+'europeans by district'!D49</f>
        <v>395</v>
      </c>
      <c r="E51" s="61">
        <f>'aliens by district'!F50+'europeans by district'!E49</f>
        <v>2861</v>
      </c>
      <c r="F51" s="61">
        <f>'aliens by district'!G50+'europeans by district'!F49</f>
        <v>1949</v>
      </c>
      <c r="G51" s="33">
        <f t="shared" si="3"/>
        <v>6981</v>
      </c>
    </row>
    <row r="52" spans="1:7" ht="15" customHeight="1">
      <c r="A52" s="8" t="s">
        <v>37</v>
      </c>
      <c r="B52" s="61">
        <f>'aliens by district'!C51+'europeans by district'!B50</f>
        <v>3853</v>
      </c>
      <c r="C52" s="61">
        <f>'aliens by district'!D51+'europeans by district'!C50</f>
        <v>2241</v>
      </c>
      <c r="D52" s="61">
        <f>'aliens by district'!E51+'europeans by district'!D50</f>
        <v>1562</v>
      </c>
      <c r="E52" s="61">
        <f>'aliens by district'!F51+'europeans by district'!E50</f>
        <v>1681</v>
      </c>
      <c r="F52" s="61">
        <f>'aliens by district'!G51+'europeans by district'!F50</f>
        <v>874</v>
      </c>
      <c r="G52" s="33">
        <f t="shared" si="3"/>
        <v>10211</v>
      </c>
    </row>
    <row r="53" spans="1:7" ht="15" customHeight="1">
      <c r="A53" s="8" t="s">
        <v>38</v>
      </c>
      <c r="B53" s="61">
        <f>'aliens by district'!C52+'europeans by district'!B51</f>
        <v>845</v>
      </c>
      <c r="C53" s="61">
        <f>'aliens by district'!D52+'europeans by district'!C51</f>
        <v>566</v>
      </c>
      <c r="D53" s="61">
        <f>'aliens by district'!E52+'europeans by district'!D51</f>
        <v>93</v>
      </c>
      <c r="E53" s="61">
        <f>'aliens by district'!F52+'europeans by district'!E51</f>
        <v>98</v>
      </c>
      <c r="F53" s="61">
        <f>'aliens by district'!G52+'europeans by district'!F51</f>
        <v>19</v>
      </c>
      <c r="G53" s="33">
        <f t="shared" si="3"/>
        <v>1621</v>
      </c>
    </row>
    <row r="54" spans="1:7" ht="16.5" customHeight="1">
      <c r="A54" s="8" t="s">
        <v>39</v>
      </c>
      <c r="B54" s="61">
        <f>'aliens by district'!C53+'europeans by district'!B52</f>
        <v>721</v>
      </c>
      <c r="C54" s="61">
        <f>'aliens by district'!D53+'europeans by district'!C52</f>
        <v>1139</v>
      </c>
      <c r="D54" s="61">
        <f>'aliens by district'!E53+'europeans by district'!D52</f>
        <v>70</v>
      </c>
      <c r="E54" s="61">
        <f>'aliens by district'!F53+'europeans by district'!E52</f>
        <v>50</v>
      </c>
      <c r="F54" s="61">
        <f>'aliens by district'!G53+'europeans by district'!F52</f>
        <v>5</v>
      </c>
      <c r="G54" s="33">
        <f t="shared" si="3"/>
        <v>1985</v>
      </c>
    </row>
    <row r="55" spans="1:7" ht="15" customHeight="1">
      <c r="A55" s="8" t="s">
        <v>40</v>
      </c>
      <c r="B55" s="61">
        <f>'aliens by district'!C54+'europeans by district'!B53</f>
        <v>175</v>
      </c>
      <c r="C55" s="61">
        <f>'aliens by district'!D54+'europeans by district'!C53</f>
        <v>186</v>
      </c>
      <c r="D55" s="61">
        <f>'aliens by district'!E54+'europeans by district'!D53</f>
        <v>54</v>
      </c>
      <c r="E55" s="61">
        <f>'aliens by district'!F54+'europeans by district'!E53</f>
        <v>121</v>
      </c>
      <c r="F55" s="61">
        <f>'aliens by district'!G54+'europeans by district'!F53</f>
        <v>60</v>
      </c>
      <c r="G55" s="33">
        <f t="shared" si="3"/>
        <v>596</v>
      </c>
    </row>
    <row r="56" spans="1:7" ht="15" customHeight="1">
      <c r="A56" s="8" t="s">
        <v>41</v>
      </c>
      <c r="B56" s="61">
        <f>'aliens by district'!C55+'europeans by district'!B54</f>
        <v>1629</v>
      </c>
      <c r="C56" s="61">
        <f>'aliens by district'!D55+'europeans by district'!C54</f>
        <v>1519</v>
      </c>
      <c r="D56" s="61">
        <f>'aliens by district'!E55+'europeans by district'!D54</f>
        <v>296</v>
      </c>
      <c r="E56" s="61">
        <f>'aliens by district'!F55+'europeans by district'!E54</f>
        <v>259</v>
      </c>
      <c r="F56" s="61">
        <f>'aliens by district'!G55+'europeans by district'!F54</f>
        <v>42</v>
      </c>
      <c r="G56" s="33">
        <f t="shared" si="3"/>
        <v>3745</v>
      </c>
    </row>
    <row r="57" spans="1:7" ht="15" customHeight="1">
      <c r="A57" s="8" t="s">
        <v>42</v>
      </c>
      <c r="B57" s="61">
        <f>'aliens by district'!C56+'europeans by district'!B55</f>
        <v>1308</v>
      </c>
      <c r="C57" s="61">
        <f>'aliens by district'!D56+'europeans by district'!C55</f>
        <v>910</v>
      </c>
      <c r="D57" s="61">
        <f>'aliens by district'!E56+'europeans by district'!D55</f>
        <v>373</v>
      </c>
      <c r="E57" s="61">
        <f>'aliens by district'!F56+'europeans by district'!E55</f>
        <v>324</v>
      </c>
      <c r="F57" s="61">
        <f>'aliens by district'!G56+'europeans by district'!F55</f>
        <v>156</v>
      </c>
      <c r="G57" s="33">
        <f t="shared" si="3"/>
        <v>3071</v>
      </c>
    </row>
    <row r="58" spans="1:7" ht="15" customHeight="1">
      <c r="A58" s="8" t="s">
        <v>43</v>
      </c>
      <c r="B58" s="61">
        <f>'aliens by district'!C57+'europeans by district'!B56</f>
        <v>1676</v>
      </c>
      <c r="C58" s="61">
        <f>'aliens by district'!D57+'europeans by district'!C56</f>
        <v>23</v>
      </c>
      <c r="D58" s="61">
        <f>'aliens by district'!E57+'europeans by district'!D56</f>
        <v>13</v>
      </c>
      <c r="E58" s="61">
        <f>'aliens by district'!F57+'europeans by district'!E56</f>
        <v>18</v>
      </c>
      <c r="F58" s="61">
        <f>'aliens by district'!G57+'europeans by district'!F56</f>
        <v>6</v>
      </c>
      <c r="G58" s="33">
        <f t="shared" si="3"/>
        <v>1736</v>
      </c>
    </row>
    <row r="59" spans="1:7" ht="15" customHeight="1">
      <c r="A59" s="8" t="s">
        <v>44</v>
      </c>
      <c r="B59" s="61">
        <f>'aliens by district'!C58+'europeans by district'!B57</f>
        <v>988</v>
      </c>
      <c r="C59" s="61">
        <f>'aliens by district'!D58+'europeans by district'!C57</f>
        <v>439</v>
      </c>
      <c r="D59" s="61">
        <f>'aliens by district'!E58+'europeans by district'!D57</f>
        <v>149</v>
      </c>
      <c r="E59" s="61">
        <f>'aliens by district'!F58+'europeans by district'!E57</f>
        <v>149</v>
      </c>
      <c r="F59" s="61">
        <f>'aliens by district'!G58+'europeans by district'!F57</f>
        <v>34</v>
      </c>
      <c r="G59" s="33">
        <f t="shared" si="3"/>
        <v>1759</v>
      </c>
    </row>
    <row r="60" spans="1:7" ht="24">
      <c r="A60" s="8" t="s">
        <v>45</v>
      </c>
      <c r="B60" s="61">
        <f>'aliens by district'!C59+'europeans by district'!B58</f>
        <v>721</v>
      </c>
      <c r="C60" s="61">
        <f>'aliens by district'!D59+'europeans by district'!C58</f>
        <v>505</v>
      </c>
      <c r="D60" s="61">
        <f>'aliens by district'!E59+'europeans by district'!D58</f>
        <v>141</v>
      </c>
      <c r="E60" s="61">
        <f>'aliens by district'!F59+'europeans by district'!E58</f>
        <v>205</v>
      </c>
      <c r="F60" s="61">
        <f>'aliens by district'!G59+'europeans by district'!F58</f>
        <v>43</v>
      </c>
      <c r="G60" s="33">
        <f t="shared" si="3"/>
        <v>1615</v>
      </c>
    </row>
    <row r="61" spans="1:7" ht="15" customHeight="1">
      <c r="A61" s="8" t="s">
        <v>46</v>
      </c>
      <c r="B61" s="61">
        <f>'aliens by district'!C60+'europeans by district'!B59</f>
        <v>557</v>
      </c>
      <c r="C61" s="61">
        <f>'aliens by district'!D60+'europeans by district'!C59</f>
        <v>245</v>
      </c>
      <c r="D61" s="61">
        <f>'aliens by district'!E60+'europeans by district'!D59</f>
        <v>207</v>
      </c>
      <c r="E61" s="61">
        <f>'aliens by district'!F60+'europeans by district'!E59</f>
        <v>242</v>
      </c>
      <c r="F61" s="61">
        <f>'aliens by district'!G60+'europeans by district'!F59</f>
        <v>190</v>
      </c>
      <c r="G61" s="33">
        <f t="shared" si="3"/>
        <v>1441</v>
      </c>
    </row>
    <row r="62" spans="1:7" ht="15" customHeight="1">
      <c r="A62" s="8" t="s">
        <v>47</v>
      </c>
      <c r="B62" s="61">
        <f>'aliens by district'!C61+'europeans by district'!B60</f>
        <v>578</v>
      </c>
      <c r="C62" s="61">
        <f>'aliens by district'!D61+'europeans by district'!C60</f>
        <v>558</v>
      </c>
      <c r="D62" s="61">
        <f>'aliens by district'!E61+'europeans by district'!D60</f>
        <v>121</v>
      </c>
      <c r="E62" s="61">
        <f>'aliens by district'!F61+'europeans by district'!E60</f>
        <v>469</v>
      </c>
      <c r="F62" s="61">
        <f>'aliens by district'!G61+'europeans by district'!F60</f>
        <v>206</v>
      </c>
      <c r="G62" s="34">
        <f t="shared" si="3"/>
        <v>1932</v>
      </c>
    </row>
    <row r="63" spans="1:7" ht="15" customHeight="1">
      <c r="A63" s="8" t="s">
        <v>48</v>
      </c>
      <c r="B63" s="61">
        <f>'aliens by district'!C62+'europeans by district'!B61</f>
        <v>10829</v>
      </c>
      <c r="C63" s="61">
        <f>'aliens by district'!D62+'europeans by district'!C61</f>
        <v>6518</v>
      </c>
      <c r="D63" s="61">
        <f>'aliens by district'!E62+'europeans by district'!D61</f>
        <v>3005</v>
      </c>
      <c r="E63" s="61">
        <f>'aliens by district'!F62+'europeans by district'!E61</f>
        <v>1768</v>
      </c>
      <c r="F63" s="61">
        <f>'aliens by district'!G62+'europeans by district'!F61</f>
        <v>1112</v>
      </c>
      <c r="G63" s="34">
        <f t="shared" si="3"/>
        <v>23232</v>
      </c>
    </row>
    <row r="64" spans="1:7" ht="15" customHeight="1">
      <c r="A64" s="9" t="s">
        <v>49</v>
      </c>
      <c r="B64" s="61">
        <f>'aliens by district'!C63+'europeans by district'!B62</f>
        <v>156</v>
      </c>
      <c r="C64" s="61">
        <f>'aliens by district'!D63+'europeans by district'!C62</f>
        <v>0</v>
      </c>
      <c r="D64" s="61">
        <f>'aliens by district'!E63+'europeans by district'!D62</f>
        <v>0</v>
      </c>
      <c r="E64" s="61">
        <f>'aliens by district'!F63+'europeans by district'!E62</f>
        <v>0</v>
      </c>
      <c r="F64" s="61">
        <f>'aliens by district'!G63+'europeans by district'!F62</f>
        <v>0</v>
      </c>
      <c r="G64" s="34">
        <f t="shared" si="3"/>
        <v>156</v>
      </c>
    </row>
    <row r="65" spans="1:9" ht="15" customHeight="1" thickBot="1">
      <c r="A65" s="8" t="s">
        <v>80</v>
      </c>
      <c r="B65" s="61">
        <f>'aliens by district'!C64+'europeans by district'!B63</f>
        <v>0</v>
      </c>
      <c r="C65" s="61">
        <f>'aliens by district'!D64+'europeans by district'!C63</f>
        <v>2</v>
      </c>
      <c r="D65" s="61">
        <f>'aliens by district'!E64+'europeans by district'!D63</f>
        <v>1</v>
      </c>
      <c r="E65" s="61">
        <f>'aliens by district'!F64+'europeans by district'!E63</f>
        <v>0</v>
      </c>
      <c r="F65" s="61">
        <f>'aliens by district'!G64+'europeans by district'!F63</f>
        <v>0</v>
      </c>
      <c r="G65" s="34">
        <f t="shared" ref="G65" si="4">SUM(B65:F65)</f>
        <v>3</v>
      </c>
    </row>
    <row r="66" spans="1:9" ht="15" customHeight="1" thickBot="1">
      <c r="A66" s="7" t="s">
        <v>0</v>
      </c>
      <c r="B66" s="35">
        <f>SUM(B43:B65)</f>
        <v>40294</v>
      </c>
      <c r="C66" s="35">
        <f t="shared" ref="C66:G66" si="5">SUM(C43:C65)</f>
        <v>27143</v>
      </c>
      <c r="D66" s="35">
        <f t="shared" si="5"/>
        <v>11657</v>
      </c>
      <c r="E66" s="35">
        <f t="shared" si="5"/>
        <v>13070</v>
      </c>
      <c r="F66" s="35">
        <f t="shared" si="5"/>
        <v>6673</v>
      </c>
      <c r="G66" s="36">
        <f t="shared" si="5"/>
        <v>98837</v>
      </c>
    </row>
    <row r="67" spans="1:9" ht="12.75" customHeight="1">
      <c r="A67" s="10"/>
      <c r="B67" s="20"/>
      <c r="C67" s="20"/>
      <c r="D67" s="20"/>
      <c r="E67" s="20"/>
      <c r="F67" s="20"/>
      <c r="G67" s="20"/>
    </row>
    <row r="68" spans="1:9" ht="12.75" customHeight="1">
      <c r="A68" s="104" t="s">
        <v>66</v>
      </c>
      <c r="B68" s="104"/>
      <c r="C68" s="104"/>
      <c r="D68" s="104"/>
      <c r="E68" s="104"/>
      <c r="F68" s="104"/>
      <c r="G68" s="104"/>
      <c r="H68" s="104"/>
      <c r="I68" s="104"/>
    </row>
    <row r="69" spans="1:9" ht="12.75" customHeight="1">
      <c r="A69" s="54" t="s">
        <v>78</v>
      </c>
      <c r="B69" s="55"/>
      <c r="C69" s="55"/>
      <c r="D69" s="55"/>
      <c r="E69" s="55"/>
      <c r="F69" s="55"/>
      <c r="G69" s="55"/>
      <c r="H69" s="56"/>
      <c r="I69" s="56"/>
    </row>
    <row r="70" spans="1:9" ht="12.75" customHeight="1">
      <c r="A70" s="105" t="s">
        <v>79</v>
      </c>
      <c r="B70" s="105"/>
      <c r="C70" s="105"/>
      <c r="D70" s="105"/>
      <c r="E70" s="105"/>
      <c r="F70" s="105"/>
      <c r="G70" s="105"/>
      <c r="H70" s="56"/>
      <c r="I70" s="56"/>
    </row>
    <row r="71" spans="1:9" ht="12.75" customHeight="1">
      <c r="A71" s="100" t="s">
        <v>88</v>
      </c>
      <c r="B71" s="100"/>
      <c r="C71" s="100"/>
      <c r="D71" s="100"/>
      <c r="E71" s="100"/>
      <c r="F71" s="100"/>
      <c r="G71" s="100"/>
    </row>
    <row r="72" spans="1:9" ht="12.75" customHeight="1">
      <c r="A72" s="100"/>
      <c r="B72" s="100"/>
      <c r="C72" s="100"/>
      <c r="D72" s="100"/>
      <c r="E72" s="100"/>
      <c r="F72" s="100"/>
      <c r="G72" s="100"/>
    </row>
    <row r="73" spans="1:9">
      <c r="A73" s="2"/>
      <c r="B73" s="2"/>
      <c r="C73" s="2"/>
      <c r="D73" s="2"/>
      <c r="E73" s="2"/>
      <c r="F73" s="2"/>
      <c r="G73" s="2"/>
    </row>
    <row r="74" spans="1:9">
      <c r="A74" s="21" t="s">
        <v>7</v>
      </c>
      <c r="E74" s="101"/>
      <c r="F74" s="101"/>
      <c r="G74" s="101"/>
    </row>
    <row r="75" spans="1:9">
      <c r="A75" s="21"/>
      <c r="E75" s="102"/>
      <c r="F75" s="102"/>
      <c r="G75" s="102"/>
    </row>
    <row r="76" spans="1:9">
      <c r="A76" s="23" t="s">
        <v>61</v>
      </c>
      <c r="E76" s="22" t="s">
        <v>8</v>
      </c>
      <c r="F76" s="22"/>
      <c r="G76" s="22"/>
    </row>
    <row r="77" spans="1:9">
      <c r="A77" s="24">
        <f>A38</f>
        <v>41981</v>
      </c>
      <c r="E77" s="11" t="s">
        <v>6</v>
      </c>
      <c r="F77" s="11"/>
      <c r="G77" s="11"/>
    </row>
    <row r="78" spans="1:9" ht="14.25">
      <c r="A78" s="102" t="s">
        <v>74</v>
      </c>
      <c r="B78" s="102"/>
      <c r="C78" s="102"/>
      <c r="D78" s="102"/>
      <c r="E78" s="102"/>
      <c r="F78" s="102"/>
      <c r="G78" s="102"/>
    </row>
    <row r="79" spans="1:9">
      <c r="A79" s="103" t="s">
        <v>58</v>
      </c>
      <c r="B79" s="103"/>
      <c r="C79" s="103"/>
      <c r="D79" s="103"/>
      <c r="E79" s="103"/>
      <c r="F79" s="103"/>
      <c r="G79" s="103"/>
    </row>
    <row r="80" spans="1:9" ht="13.5" thickBot="1">
      <c r="A80" s="28"/>
      <c r="B80" s="28"/>
      <c r="C80" s="29"/>
      <c r="D80" s="29"/>
      <c r="E80" s="29"/>
      <c r="F80" s="29"/>
    </row>
    <row r="81" spans="1:7" ht="14.25" thickBot="1">
      <c r="A81" s="13" t="s">
        <v>27</v>
      </c>
      <c r="B81" s="14" t="s">
        <v>1</v>
      </c>
      <c r="C81" s="15" t="s">
        <v>2</v>
      </c>
      <c r="D81" s="15" t="s">
        <v>3</v>
      </c>
      <c r="E81" s="15" t="s">
        <v>4</v>
      </c>
      <c r="F81" s="30" t="s">
        <v>5</v>
      </c>
      <c r="G81" s="31" t="s">
        <v>76</v>
      </c>
    </row>
    <row r="82" spans="1:7" ht="15" customHeight="1">
      <c r="A82" s="16" t="s">
        <v>28</v>
      </c>
      <c r="B82" s="61">
        <f>'aliens by district'!C79+'europeans by district'!B79</f>
        <v>1323</v>
      </c>
      <c r="C82" s="61">
        <f>'aliens by district'!D79+'europeans by district'!C79</f>
        <v>666</v>
      </c>
      <c r="D82" s="61">
        <f>'aliens by district'!E79+'europeans by district'!D79</f>
        <v>1026</v>
      </c>
      <c r="E82" s="61">
        <f>'aliens by district'!F79+'europeans by district'!E79</f>
        <v>368</v>
      </c>
      <c r="F82" s="61">
        <f>'aliens by district'!G79+'europeans by district'!F79</f>
        <v>529</v>
      </c>
      <c r="G82" s="32">
        <f>SUM(B82:F82)</f>
        <v>3912</v>
      </c>
    </row>
    <row r="83" spans="1:7" ht="15" customHeight="1">
      <c r="A83" s="8" t="s">
        <v>29</v>
      </c>
      <c r="B83" s="61">
        <f>'aliens by district'!C80+'europeans by district'!B80</f>
        <v>160</v>
      </c>
      <c r="C83" s="61">
        <f>'aliens by district'!D80+'europeans by district'!C80</f>
        <v>19</v>
      </c>
      <c r="D83" s="61">
        <f>'aliens by district'!E80+'europeans by district'!D80</f>
        <v>44</v>
      </c>
      <c r="E83" s="61">
        <f>'aliens by district'!F80+'europeans by district'!E80</f>
        <v>13</v>
      </c>
      <c r="F83" s="61">
        <f>'aliens by district'!G80+'europeans by district'!F80</f>
        <v>5</v>
      </c>
      <c r="G83" s="33">
        <f t="shared" ref="G83:G103" si="6">SUM(B83:F83)</f>
        <v>241</v>
      </c>
    </row>
    <row r="84" spans="1:7" ht="15" customHeight="1">
      <c r="A84" s="8" t="s">
        <v>30</v>
      </c>
      <c r="B84" s="61">
        <f>'aliens by district'!C81+'europeans by district'!B81</f>
        <v>3557</v>
      </c>
      <c r="C84" s="61">
        <f>'aliens by district'!D81+'europeans by district'!C81</f>
        <v>1581</v>
      </c>
      <c r="D84" s="61">
        <f>'aliens by district'!E81+'europeans by district'!D81</f>
        <v>1028</v>
      </c>
      <c r="E84" s="61">
        <f>'aliens by district'!F81+'europeans by district'!E81</f>
        <v>534</v>
      </c>
      <c r="F84" s="61">
        <f>'aliens by district'!G81+'europeans by district'!F81</f>
        <v>360</v>
      </c>
      <c r="G84" s="33">
        <f t="shared" si="6"/>
        <v>7060</v>
      </c>
    </row>
    <row r="85" spans="1:7" ht="24">
      <c r="A85" s="8" t="s">
        <v>31</v>
      </c>
      <c r="B85" s="61">
        <f>'aliens by district'!C82+'europeans by district'!B82</f>
        <v>19</v>
      </c>
      <c r="C85" s="61">
        <f>'aliens by district'!D82+'europeans by district'!C82</f>
        <v>5</v>
      </c>
      <c r="D85" s="61">
        <f>'aliens by district'!E82+'europeans by district'!D82</f>
        <v>5</v>
      </c>
      <c r="E85" s="61">
        <f>'aliens by district'!F82+'europeans by district'!E82</f>
        <v>6</v>
      </c>
      <c r="F85" s="61">
        <f>'aliens by district'!G82+'europeans by district'!F82</f>
        <v>2</v>
      </c>
      <c r="G85" s="33">
        <f t="shared" si="6"/>
        <v>37</v>
      </c>
    </row>
    <row r="86" spans="1:7" ht="24">
      <c r="A86" s="8" t="s">
        <v>32</v>
      </c>
      <c r="B86" s="61">
        <f>'aliens by district'!C83+'europeans by district'!B83</f>
        <v>289</v>
      </c>
      <c r="C86" s="61">
        <f>'aliens by district'!D83+'europeans by district'!C83</f>
        <v>62</v>
      </c>
      <c r="D86" s="61">
        <f>'aliens by district'!E83+'europeans by district'!D83</f>
        <v>22</v>
      </c>
      <c r="E86" s="61">
        <f>'aliens by district'!F83+'europeans by district'!E83</f>
        <v>26</v>
      </c>
      <c r="F86" s="61">
        <f>'aliens by district'!G83+'europeans by district'!F83</f>
        <v>10</v>
      </c>
      <c r="G86" s="33">
        <f t="shared" si="6"/>
        <v>409</v>
      </c>
    </row>
    <row r="87" spans="1:7" ht="15" customHeight="1">
      <c r="A87" s="8" t="s">
        <v>33</v>
      </c>
      <c r="B87" s="61">
        <f>'aliens by district'!C84+'europeans by district'!B84</f>
        <v>2187</v>
      </c>
      <c r="C87" s="61">
        <f>'aliens by district'!D84+'europeans by district'!C84</f>
        <v>2023</v>
      </c>
      <c r="D87" s="61">
        <f>'aliens by district'!E84+'europeans by district'!D84</f>
        <v>725</v>
      </c>
      <c r="E87" s="61">
        <f>'aliens by district'!F84+'europeans by district'!E84</f>
        <v>1914</v>
      </c>
      <c r="F87" s="61">
        <f>'aliens by district'!G84+'europeans by district'!F84</f>
        <v>249</v>
      </c>
      <c r="G87" s="33">
        <f t="shared" si="6"/>
        <v>7098</v>
      </c>
    </row>
    <row r="88" spans="1:7" ht="24">
      <c r="A88" s="8" t="s">
        <v>34</v>
      </c>
      <c r="B88" s="61">
        <f>'aliens by district'!C85+'europeans by district'!B85</f>
        <v>6003</v>
      </c>
      <c r="C88" s="61">
        <f>'aliens by district'!D85+'europeans by district'!C85</f>
        <v>3181</v>
      </c>
      <c r="D88" s="61">
        <f>'aliens by district'!E85+'europeans by district'!D85</f>
        <v>1577</v>
      </c>
      <c r="E88" s="61">
        <f>'aliens by district'!F85+'europeans by district'!E85</f>
        <v>1756</v>
      </c>
      <c r="F88" s="61">
        <f>'aliens by district'!G85+'europeans by district'!F85</f>
        <v>681</v>
      </c>
      <c r="G88" s="33">
        <f t="shared" si="6"/>
        <v>13198</v>
      </c>
    </row>
    <row r="89" spans="1:7" ht="15" customHeight="1">
      <c r="A89" s="8" t="s">
        <v>35</v>
      </c>
      <c r="B89" s="61">
        <f>'aliens by district'!C86+'europeans by district'!B86</f>
        <v>1139</v>
      </c>
      <c r="C89" s="61">
        <f>'aliens by district'!D86+'europeans by district'!C86</f>
        <v>3061</v>
      </c>
      <c r="D89" s="61">
        <f>'aliens by district'!E86+'europeans by district'!D86</f>
        <v>364</v>
      </c>
      <c r="E89" s="61">
        <f>'aliens by district'!F86+'europeans by district'!E86</f>
        <v>204</v>
      </c>
      <c r="F89" s="61">
        <f>'aliens by district'!G86+'europeans by district'!F86</f>
        <v>85</v>
      </c>
      <c r="G89" s="33">
        <f t="shared" si="6"/>
        <v>4853</v>
      </c>
    </row>
    <row r="90" spans="1:7" ht="15" customHeight="1">
      <c r="A90" s="8" t="s">
        <v>36</v>
      </c>
      <c r="B90" s="61">
        <f>'aliens by district'!C87+'europeans by district'!B87</f>
        <v>771</v>
      </c>
      <c r="C90" s="61">
        <f>'aliens by district'!D87+'europeans by district'!C87</f>
        <v>1400</v>
      </c>
      <c r="D90" s="61">
        <f>'aliens by district'!E87+'europeans by district'!D87</f>
        <v>456</v>
      </c>
      <c r="E90" s="61">
        <f>'aliens by district'!F87+'europeans by district'!E87</f>
        <v>3428</v>
      </c>
      <c r="F90" s="61">
        <f>'aliens by district'!G87+'europeans by district'!F87</f>
        <v>3417</v>
      </c>
      <c r="G90" s="33">
        <f t="shared" si="6"/>
        <v>9472</v>
      </c>
    </row>
    <row r="91" spans="1:7" ht="15" customHeight="1">
      <c r="A91" s="8" t="s">
        <v>37</v>
      </c>
      <c r="B91" s="61">
        <f>'aliens by district'!C88+'europeans by district'!B88</f>
        <v>3662</v>
      </c>
      <c r="C91" s="61">
        <f>'aliens by district'!D88+'europeans by district'!C88</f>
        <v>2433</v>
      </c>
      <c r="D91" s="61">
        <f>'aliens by district'!E88+'europeans by district'!D88</f>
        <v>1668</v>
      </c>
      <c r="E91" s="61">
        <f>'aliens by district'!F88+'europeans by district'!E88</f>
        <v>2098</v>
      </c>
      <c r="F91" s="61">
        <f>'aliens by district'!G88+'europeans by district'!F88</f>
        <v>1907</v>
      </c>
      <c r="G91" s="33">
        <f t="shared" si="6"/>
        <v>11768</v>
      </c>
    </row>
    <row r="92" spans="1:7" ht="15" customHeight="1">
      <c r="A92" s="8" t="s">
        <v>38</v>
      </c>
      <c r="B92" s="61">
        <f>'aliens by district'!C89+'europeans by district'!B89</f>
        <v>826</v>
      </c>
      <c r="C92" s="61">
        <f>'aliens by district'!D89+'europeans by district'!C89</f>
        <v>573</v>
      </c>
      <c r="D92" s="61">
        <f>'aliens by district'!E89+'europeans by district'!D89</f>
        <v>83</v>
      </c>
      <c r="E92" s="61">
        <f>'aliens by district'!F89+'europeans by district'!E89</f>
        <v>97</v>
      </c>
      <c r="F92" s="61">
        <f>'aliens by district'!G89+'europeans by district'!F89</f>
        <v>21</v>
      </c>
      <c r="G92" s="33">
        <f t="shared" si="6"/>
        <v>1600</v>
      </c>
    </row>
    <row r="93" spans="1:7" ht="15" customHeight="1">
      <c r="A93" s="8" t="s">
        <v>39</v>
      </c>
      <c r="B93" s="61">
        <f>'aliens by district'!C90+'europeans by district'!B90</f>
        <v>721</v>
      </c>
      <c r="C93" s="61">
        <f>'aliens by district'!D90+'europeans by district'!C90</f>
        <v>1200</v>
      </c>
      <c r="D93" s="61">
        <f>'aliens by district'!E90+'europeans by district'!D90</f>
        <v>66</v>
      </c>
      <c r="E93" s="61">
        <f>'aliens by district'!F90+'europeans by district'!E90</f>
        <v>45</v>
      </c>
      <c r="F93" s="61">
        <f>'aliens by district'!G90+'europeans by district'!F90</f>
        <v>5</v>
      </c>
      <c r="G93" s="33">
        <f t="shared" si="6"/>
        <v>2037</v>
      </c>
    </row>
    <row r="94" spans="1:7" ht="15" customHeight="1">
      <c r="A94" s="8" t="s">
        <v>40</v>
      </c>
      <c r="B94" s="61">
        <f>'aliens by district'!C91+'europeans by district'!B91</f>
        <v>186</v>
      </c>
      <c r="C94" s="61">
        <f>'aliens by district'!D91+'europeans by district'!C91</f>
        <v>191</v>
      </c>
      <c r="D94" s="61">
        <f>'aliens by district'!E91+'europeans by district'!D91</f>
        <v>49</v>
      </c>
      <c r="E94" s="61">
        <f>'aliens by district'!F91+'europeans by district'!E91</f>
        <v>124</v>
      </c>
      <c r="F94" s="61">
        <f>'aliens by district'!G91+'europeans by district'!F91</f>
        <v>68</v>
      </c>
      <c r="G94" s="33">
        <f t="shared" si="6"/>
        <v>618</v>
      </c>
    </row>
    <row r="95" spans="1:7" ht="15" customHeight="1">
      <c r="A95" s="8" t="s">
        <v>41</v>
      </c>
      <c r="B95" s="61">
        <f>'aliens by district'!C92+'europeans by district'!B92</f>
        <v>1704</v>
      </c>
      <c r="C95" s="61">
        <f>'aliens by district'!D92+'europeans by district'!C92</f>
        <v>1523</v>
      </c>
      <c r="D95" s="61">
        <f>'aliens by district'!E92+'europeans by district'!D92</f>
        <v>329</v>
      </c>
      <c r="E95" s="61">
        <f>'aliens by district'!F92+'europeans by district'!E92</f>
        <v>259</v>
      </c>
      <c r="F95" s="61">
        <f>'aliens by district'!G92+'europeans by district'!F92</f>
        <v>55</v>
      </c>
      <c r="G95" s="33">
        <f t="shared" si="6"/>
        <v>3870</v>
      </c>
    </row>
    <row r="96" spans="1:7" ht="15" customHeight="1">
      <c r="A96" s="8" t="s">
        <v>42</v>
      </c>
      <c r="B96" s="61">
        <f>'aliens by district'!C93+'europeans by district'!B93</f>
        <v>1388</v>
      </c>
      <c r="C96" s="61">
        <f>'aliens by district'!D93+'europeans by district'!C93</f>
        <v>987</v>
      </c>
      <c r="D96" s="61">
        <f>'aliens by district'!E93+'europeans by district'!D93</f>
        <v>392</v>
      </c>
      <c r="E96" s="61">
        <f>'aliens by district'!F93+'europeans by district'!E93</f>
        <v>370</v>
      </c>
      <c r="F96" s="61">
        <f>'aliens by district'!G93+'europeans by district'!F93</f>
        <v>228</v>
      </c>
      <c r="G96" s="33">
        <f t="shared" si="6"/>
        <v>3365</v>
      </c>
    </row>
    <row r="97" spans="1:8" ht="18" customHeight="1">
      <c r="A97" s="8" t="s">
        <v>43</v>
      </c>
      <c r="B97" s="61">
        <f>'aliens by district'!C94+'europeans by district'!B94</f>
        <v>1678</v>
      </c>
      <c r="C97" s="61">
        <f>'aliens by district'!D94+'europeans by district'!C94</f>
        <v>22</v>
      </c>
      <c r="D97" s="61">
        <f>'aliens by district'!E94+'europeans by district'!D94</f>
        <v>13</v>
      </c>
      <c r="E97" s="61">
        <f>'aliens by district'!F94+'europeans by district'!E94</f>
        <v>13</v>
      </c>
      <c r="F97" s="61">
        <f>'aliens by district'!G94+'europeans by district'!F94</f>
        <v>6</v>
      </c>
      <c r="G97" s="33">
        <f t="shared" si="6"/>
        <v>1732</v>
      </c>
    </row>
    <row r="98" spans="1:8" ht="15" customHeight="1">
      <c r="A98" s="8" t="s">
        <v>44</v>
      </c>
      <c r="B98" s="61">
        <f>'aliens by district'!C95+'europeans by district'!B95</f>
        <v>793</v>
      </c>
      <c r="C98" s="61">
        <f>'aliens by district'!D95+'europeans by district'!C95</f>
        <v>371</v>
      </c>
      <c r="D98" s="61">
        <f>'aliens by district'!E95+'europeans by district'!D95</f>
        <v>137</v>
      </c>
      <c r="E98" s="61">
        <f>'aliens by district'!F95+'europeans by district'!E95</f>
        <v>137</v>
      </c>
      <c r="F98" s="61">
        <f>'aliens by district'!G95+'europeans by district'!F95</f>
        <v>27</v>
      </c>
      <c r="G98" s="33">
        <f t="shared" si="6"/>
        <v>1465</v>
      </c>
    </row>
    <row r="99" spans="1:8" ht="24">
      <c r="A99" s="8" t="s">
        <v>45</v>
      </c>
      <c r="B99" s="61">
        <f>'aliens by district'!C96+'europeans by district'!B96</f>
        <v>713</v>
      </c>
      <c r="C99" s="61">
        <f>'aliens by district'!D96+'europeans by district'!C96</f>
        <v>497</v>
      </c>
      <c r="D99" s="61">
        <f>'aliens by district'!E96+'europeans by district'!D96</f>
        <v>141</v>
      </c>
      <c r="E99" s="61">
        <f>'aliens by district'!F96+'europeans by district'!E96</f>
        <v>197</v>
      </c>
      <c r="F99" s="61">
        <f>'aliens by district'!G96+'europeans by district'!F96</f>
        <v>51</v>
      </c>
      <c r="G99" s="33">
        <f t="shared" si="6"/>
        <v>1599</v>
      </c>
    </row>
    <row r="100" spans="1:8" ht="15" customHeight="1">
      <c r="A100" s="8" t="s">
        <v>46</v>
      </c>
      <c r="B100" s="61">
        <f>'aliens by district'!C97+'europeans by district'!B97</f>
        <v>490</v>
      </c>
      <c r="C100" s="61">
        <f>'aliens by district'!D97+'europeans by district'!C97</f>
        <v>243</v>
      </c>
      <c r="D100" s="61">
        <f>'aliens by district'!E97+'europeans by district'!D97</f>
        <v>142</v>
      </c>
      <c r="E100" s="61">
        <f>'aliens by district'!F97+'europeans by district'!E97</f>
        <v>254</v>
      </c>
      <c r="F100" s="61">
        <f>'aliens by district'!G97+'europeans by district'!F97</f>
        <v>268</v>
      </c>
      <c r="G100" s="33">
        <f t="shared" si="6"/>
        <v>1397</v>
      </c>
    </row>
    <row r="101" spans="1:8" ht="15" customHeight="1">
      <c r="A101" s="8" t="s">
        <v>47</v>
      </c>
      <c r="B101" s="61">
        <f>'aliens by district'!C98+'europeans by district'!B98</f>
        <v>545</v>
      </c>
      <c r="C101" s="61">
        <f>'aliens by district'!D98+'europeans by district'!C98</f>
        <v>625</v>
      </c>
      <c r="D101" s="61">
        <f>'aliens by district'!E98+'europeans by district'!D98</f>
        <v>119</v>
      </c>
      <c r="E101" s="61">
        <f>'aliens by district'!F98+'europeans by district'!E98</f>
        <v>495</v>
      </c>
      <c r="F101" s="61">
        <f>'aliens by district'!G98+'europeans by district'!F98</f>
        <v>343</v>
      </c>
      <c r="G101" s="34">
        <f t="shared" si="6"/>
        <v>2127</v>
      </c>
    </row>
    <row r="102" spans="1:8" ht="15" customHeight="1">
      <c r="A102" s="8" t="s">
        <v>48</v>
      </c>
      <c r="B102" s="61">
        <f>'aliens by district'!C99+'europeans by district'!B99</f>
        <v>10393</v>
      </c>
      <c r="C102" s="61">
        <f>'aliens by district'!D99+'europeans by district'!C99</f>
        <v>6277</v>
      </c>
      <c r="D102" s="61">
        <f>'aliens by district'!E99+'europeans by district'!D99</f>
        <v>2885</v>
      </c>
      <c r="E102" s="61">
        <f>'aliens by district'!F99+'europeans by district'!E99</f>
        <v>1687</v>
      </c>
      <c r="F102" s="61">
        <f>'aliens by district'!G99+'europeans by district'!F99</f>
        <v>1092</v>
      </c>
      <c r="G102" s="34">
        <f t="shared" si="6"/>
        <v>22334</v>
      </c>
    </row>
    <row r="103" spans="1:8" ht="15" customHeight="1">
      <c r="A103" s="9" t="s">
        <v>49</v>
      </c>
      <c r="B103" s="61">
        <f>'aliens by district'!C100+'europeans by district'!B100</f>
        <v>156</v>
      </c>
      <c r="C103" s="61">
        <f>'aliens by district'!D100+'europeans by district'!C100</f>
        <v>0</v>
      </c>
      <c r="D103" s="61">
        <f>'aliens by district'!E100+'europeans by district'!D100</f>
        <v>0</v>
      </c>
      <c r="E103" s="61">
        <f>'aliens by district'!F100+'europeans by district'!E100</f>
        <v>0</v>
      </c>
      <c r="F103" s="61">
        <f>'aliens by district'!G100+'europeans by district'!F100</f>
        <v>0</v>
      </c>
      <c r="G103" s="34">
        <f t="shared" si="6"/>
        <v>156</v>
      </c>
    </row>
    <row r="104" spans="1:8" ht="15" customHeight="1" thickBot="1">
      <c r="A104" s="8" t="s">
        <v>80</v>
      </c>
      <c r="B104" s="61">
        <f>'aliens by district'!C101+'europeans by district'!B101</f>
        <v>0</v>
      </c>
      <c r="C104" s="61">
        <f>'aliens by district'!D101+'europeans by district'!C101</f>
        <v>2</v>
      </c>
      <c r="D104" s="61">
        <f>'aliens by district'!E101+'europeans by district'!D101</f>
        <v>1</v>
      </c>
      <c r="E104" s="61">
        <f>'aliens by district'!F101+'europeans by district'!E101</f>
        <v>0</v>
      </c>
      <c r="F104" s="61">
        <f>'aliens by district'!G101+'europeans by district'!F101</f>
        <v>0</v>
      </c>
      <c r="G104" s="34">
        <f t="shared" ref="G104" si="7">SUM(B104:F104)</f>
        <v>3</v>
      </c>
    </row>
    <row r="105" spans="1:8" ht="15" customHeight="1" thickBot="1">
      <c r="A105" s="7" t="s">
        <v>0</v>
      </c>
      <c r="B105" s="35">
        <f>SUM(B82:B104)</f>
        <v>38703</v>
      </c>
      <c r="C105" s="35">
        <f t="shared" ref="C105:G105" si="8">SUM(C82:C104)</f>
        <v>26942</v>
      </c>
      <c r="D105" s="35">
        <f t="shared" si="8"/>
        <v>11272</v>
      </c>
      <c r="E105" s="35">
        <f t="shared" si="8"/>
        <v>14025</v>
      </c>
      <c r="F105" s="35">
        <f t="shared" si="8"/>
        <v>9409</v>
      </c>
      <c r="G105" s="36">
        <f t="shared" si="8"/>
        <v>100351</v>
      </c>
    </row>
    <row r="106" spans="1:8" ht="3.75" customHeight="1">
      <c r="A106" s="10"/>
      <c r="B106" s="20"/>
      <c r="C106" s="20"/>
      <c r="D106" s="20"/>
      <c r="E106" s="20"/>
      <c r="F106" s="20"/>
      <c r="G106" s="20"/>
    </row>
    <row r="107" spans="1:8" ht="15" customHeight="1">
      <c r="A107" s="98" t="s">
        <v>66</v>
      </c>
      <c r="B107" s="98"/>
      <c r="C107" s="98"/>
      <c r="D107" s="98"/>
      <c r="E107" s="98"/>
      <c r="F107" s="98"/>
      <c r="G107" s="98"/>
      <c r="H107" s="98"/>
    </row>
    <row r="108" spans="1:8" ht="14.25" customHeight="1">
      <c r="A108" s="19" t="s">
        <v>65</v>
      </c>
      <c r="B108" s="20"/>
      <c r="C108" s="20"/>
      <c r="D108" s="20"/>
      <c r="E108" s="20"/>
      <c r="F108" s="20"/>
      <c r="G108" s="20"/>
    </row>
    <row r="109" spans="1:8" ht="12.75" customHeight="1">
      <c r="A109" s="99" t="s">
        <v>73</v>
      </c>
      <c r="B109" s="99"/>
      <c r="C109" s="99"/>
      <c r="D109" s="99"/>
      <c r="E109" s="99"/>
      <c r="F109" s="99"/>
      <c r="G109" s="99"/>
    </row>
    <row r="110" spans="1:8">
      <c r="A110" s="100" t="s">
        <v>91</v>
      </c>
      <c r="B110" s="100"/>
      <c r="C110" s="100"/>
      <c r="D110" s="100"/>
      <c r="E110" s="100"/>
      <c r="F110" s="100"/>
      <c r="G110" s="100"/>
    </row>
    <row r="111" spans="1:8">
      <c r="A111" s="100"/>
      <c r="B111" s="100"/>
      <c r="C111" s="100"/>
      <c r="D111" s="100"/>
      <c r="E111" s="100"/>
      <c r="F111" s="100"/>
      <c r="G111" s="100"/>
    </row>
    <row r="112" spans="1:8">
      <c r="A112" s="2"/>
      <c r="B112" s="2"/>
      <c r="C112" s="2"/>
      <c r="D112" s="2"/>
      <c r="E112" s="2"/>
      <c r="F112" s="2"/>
      <c r="G112" s="2"/>
    </row>
    <row r="113" spans="1:7">
      <c r="A113" s="21" t="s">
        <v>7</v>
      </c>
      <c r="E113" s="101"/>
      <c r="F113" s="101"/>
      <c r="G113" s="101"/>
    </row>
    <row r="114" spans="1:7">
      <c r="A114" s="21"/>
      <c r="E114" s="102"/>
      <c r="F114" s="102"/>
      <c r="G114" s="102"/>
    </row>
    <row r="115" spans="1:7">
      <c r="A115" s="23" t="s">
        <v>61</v>
      </c>
      <c r="E115" s="22" t="s">
        <v>8</v>
      </c>
      <c r="F115" s="22"/>
      <c r="G115" s="22"/>
    </row>
    <row r="116" spans="1:7">
      <c r="A116" s="24">
        <f>A77</f>
        <v>41981</v>
      </c>
      <c r="E116" s="11" t="s">
        <v>6</v>
      </c>
      <c r="F116" s="11"/>
      <c r="G116" s="11"/>
    </row>
    <row r="117" spans="1:7" ht="14.25">
      <c r="A117" s="102" t="s">
        <v>74</v>
      </c>
      <c r="B117" s="102"/>
      <c r="C117" s="102"/>
      <c r="D117" s="102"/>
      <c r="E117" s="102"/>
      <c r="F117" s="102"/>
      <c r="G117" s="102"/>
    </row>
    <row r="118" spans="1:7">
      <c r="A118" s="103" t="s">
        <v>59</v>
      </c>
      <c r="B118" s="103"/>
      <c r="C118" s="103"/>
      <c r="D118" s="103"/>
      <c r="E118" s="103"/>
      <c r="F118" s="103"/>
      <c r="G118" s="103"/>
    </row>
    <row r="119" spans="1:7" ht="13.5" thickBot="1">
      <c r="A119" s="28"/>
      <c r="B119" s="28"/>
      <c r="C119" s="29"/>
      <c r="D119" s="29"/>
      <c r="E119" s="29"/>
      <c r="F119" s="29"/>
    </row>
    <row r="120" spans="1:7" ht="14.25" thickBot="1">
      <c r="A120" s="13" t="s">
        <v>27</v>
      </c>
      <c r="B120" s="14" t="s">
        <v>1</v>
      </c>
      <c r="C120" s="15" t="s">
        <v>2</v>
      </c>
      <c r="D120" s="15" t="s">
        <v>3</v>
      </c>
      <c r="E120" s="15" t="s">
        <v>4</v>
      </c>
      <c r="F120" s="30" t="s">
        <v>5</v>
      </c>
      <c r="G120" s="31" t="s">
        <v>76</v>
      </c>
    </row>
    <row r="121" spans="1:7" ht="15" customHeight="1">
      <c r="A121" s="37" t="s">
        <v>28</v>
      </c>
      <c r="B121" s="85">
        <f>'aliens by district'!C115+'europeans by district'!B117</f>
        <v>1273</v>
      </c>
      <c r="C121" s="85">
        <f>'aliens by district'!D115+'europeans by district'!C117</f>
        <v>695</v>
      </c>
      <c r="D121" s="85">
        <f>'aliens by district'!E115+'europeans by district'!D117</f>
        <v>1057</v>
      </c>
      <c r="E121" s="85">
        <f>'aliens by district'!F115+'europeans by district'!E117</f>
        <v>362</v>
      </c>
      <c r="F121" s="85">
        <f>'aliens by district'!G115+'europeans by district'!F117</f>
        <v>573</v>
      </c>
      <c r="G121" s="32">
        <f>SUM(B121:F121)</f>
        <v>3960</v>
      </c>
    </row>
    <row r="122" spans="1:7" ht="15" customHeight="1">
      <c r="A122" s="5" t="s">
        <v>29</v>
      </c>
      <c r="B122" s="85">
        <f>'aliens by district'!C116+'europeans by district'!B118</f>
        <v>159</v>
      </c>
      <c r="C122" s="85">
        <f>'aliens by district'!D116+'europeans by district'!C118</f>
        <v>14</v>
      </c>
      <c r="D122" s="85">
        <f>'aliens by district'!E116+'europeans by district'!D118</f>
        <v>42</v>
      </c>
      <c r="E122" s="85">
        <f>'aliens by district'!F116+'europeans by district'!E118</f>
        <v>13</v>
      </c>
      <c r="F122" s="85">
        <f>'aliens by district'!G116+'europeans by district'!F118</f>
        <v>6</v>
      </c>
      <c r="G122" s="33">
        <f t="shared" ref="G122:G142" si="9">SUM(B122:F122)</f>
        <v>234</v>
      </c>
    </row>
    <row r="123" spans="1:7" ht="15" customHeight="1">
      <c r="A123" s="5" t="s">
        <v>30</v>
      </c>
      <c r="B123" s="85">
        <f>'aliens by district'!C117+'europeans by district'!B119</f>
        <v>3496</v>
      </c>
      <c r="C123" s="85">
        <f>'aliens by district'!D117+'europeans by district'!C119</f>
        <v>1535</v>
      </c>
      <c r="D123" s="85">
        <f>'aliens by district'!E117+'europeans by district'!D119</f>
        <v>995</v>
      </c>
      <c r="E123" s="85">
        <f>'aliens by district'!F117+'europeans by district'!E119</f>
        <v>533</v>
      </c>
      <c r="F123" s="85">
        <f>'aliens by district'!G117+'europeans by district'!F119</f>
        <v>305</v>
      </c>
      <c r="G123" s="33">
        <f t="shared" si="9"/>
        <v>6864</v>
      </c>
    </row>
    <row r="124" spans="1:7" ht="24">
      <c r="A124" s="5" t="s">
        <v>31</v>
      </c>
      <c r="B124" s="85">
        <f>'aliens by district'!C118+'europeans by district'!B120</f>
        <v>18</v>
      </c>
      <c r="C124" s="85">
        <f>'aliens by district'!D118+'europeans by district'!C120</f>
        <v>6</v>
      </c>
      <c r="D124" s="85">
        <f>'aliens by district'!E118+'europeans by district'!D120</f>
        <v>5</v>
      </c>
      <c r="E124" s="85">
        <f>'aliens by district'!F118+'europeans by district'!E120</f>
        <v>5</v>
      </c>
      <c r="F124" s="85">
        <f>'aliens by district'!G118+'europeans by district'!F120</f>
        <v>2</v>
      </c>
      <c r="G124" s="33">
        <f t="shared" si="9"/>
        <v>36</v>
      </c>
    </row>
    <row r="125" spans="1:7" ht="24">
      <c r="A125" s="5" t="s">
        <v>32</v>
      </c>
      <c r="B125" s="85">
        <f>'aliens by district'!C119+'europeans by district'!B121</f>
        <v>284</v>
      </c>
      <c r="C125" s="85">
        <f>'aliens by district'!D119+'europeans by district'!C121</f>
        <v>65</v>
      </c>
      <c r="D125" s="85">
        <f>'aliens by district'!E119+'europeans by district'!D121</f>
        <v>23</v>
      </c>
      <c r="E125" s="85">
        <f>'aliens by district'!F119+'europeans by district'!E121</f>
        <v>25</v>
      </c>
      <c r="F125" s="85">
        <f>'aliens by district'!G119+'europeans by district'!F121</f>
        <v>7</v>
      </c>
      <c r="G125" s="33">
        <f t="shared" si="9"/>
        <v>404</v>
      </c>
    </row>
    <row r="126" spans="1:7">
      <c r="A126" s="5" t="s">
        <v>33</v>
      </c>
      <c r="B126" s="85">
        <f>'aliens by district'!C120+'europeans by district'!B122</f>
        <v>2161</v>
      </c>
      <c r="C126" s="85">
        <f>'aliens by district'!D120+'europeans by district'!C122</f>
        <v>1920</v>
      </c>
      <c r="D126" s="85">
        <f>'aliens by district'!E120+'europeans by district'!D122</f>
        <v>676</v>
      </c>
      <c r="E126" s="85">
        <f>'aliens by district'!F120+'europeans by district'!E122</f>
        <v>1798</v>
      </c>
      <c r="F126" s="85">
        <f>'aliens by district'!G120+'europeans by district'!F122</f>
        <v>234</v>
      </c>
      <c r="G126" s="33">
        <f t="shared" si="9"/>
        <v>6789</v>
      </c>
    </row>
    <row r="127" spans="1:7" ht="24">
      <c r="A127" s="5" t="s">
        <v>34</v>
      </c>
      <c r="B127" s="85">
        <f>'aliens by district'!C121+'europeans by district'!B123</f>
        <v>5960</v>
      </c>
      <c r="C127" s="85">
        <f>'aliens by district'!D121+'europeans by district'!C123</f>
        <v>3209</v>
      </c>
      <c r="D127" s="85">
        <f>'aliens by district'!E121+'europeans by district'!D123</f>
        <v>1500</v>
      </c>
      <c r="E127" s="85">
        <f>'aliens by district'!F121+'europeans by district'!E123</f>
        <v>1772</v>
      </c>
      <c r="F127" s="85">
        <f>'aliens by district'!G121+'europeans by district'!F123</f>
        <v>626</v>
      </c>
      <c r="G127" s="33">
        <f t="shared" si="9"/>
        <v>13067</v>
      </c>
    </row>
    <row r="128" spans="1:7" ht="15" customHeight="1">
      <c r="A128" s="5" t="s">
        <v>35</v>
      </c>
      <c r="B128" s="85">
        <f>'aliens by district'!C122+'europeans by district'!B124</f>
        <v>1128</v>
      </c>
      <c r="C128" s="85">
        <f>'aliens by district'!D122+'europeans by district'!C124</f>
        <v>2866</v>
      </c>
      <c r="D128" s="85">
        <f>'aliens by district'!E122+'europeans by district'!D124</f>
        <v>343</v>
      </c>
      <c r="E128" s="85">
        <f>'aliens by district'!F122+'europeans by district'!E124</f>
        <v>198</v>
      </c>
      <c r="F128" s="85">
        <f>'aliens by district'!G122+'europeans by district'!F124</f>
        <v>76</v>
      </c>
      <c r="G128" s="33">
        <f t="shared" si="9"/>
        <v>4611</v>
      </c>
    </row>
    <row r="129" spans="1:7" ht="15" customHeight="1">
      <c r="A129" s="5" t="s">
        <v>36</v>
      </c>
      <c r="B129" s="85">
        <f>'aliens by district'!C123+'europeans by district'!B125</f>
        <v>686</v>
      </c>
      <c r="C129" s="85">
        <f>'aliens by district'!D123+'europeans by district'!C125</f>
        <v>1292</v>
      </c>
      <c r="D129" s="85">
        <f>'aliens by district'!E123+'europeans by district'!D125</f>
        <v>413</v>
      </c>
      <c r="E129" s="85">
        <f>'aliens by district'!F123+'europeans by district'!E125</f>
        <v>3135</v>
      </c>
      <c r="F129" s="85">
        <f>'aliens by district'!G123+'europeans by district'!F125</f>
        <v>3032</v>
      </c>
      <c r="G129" s="33">
        <f t="shared" si="9"/>
        <v>8558</v>
      </c>
    </row>
    <row r="130" spans="1:7" ht="15" customHeight="1">
      <c r="A130" s="5" t="s">
        <v>37</v>
      </c>
      <c r="B130" s="85">
        <f>'aliens by district'!C124+'europeans by district'!B126</f>
        <v>3670</v>
      </c>
      <c r="C130" s="85">
        <f>'aliens by district'!D124+'europeans by district'!C126</f>
        <v>2454</v>
      </c>
      <c r="D130" s="85">
        <f>'aliens by district'!E124+'europeans by district'!D126</f>
        <v>1531</v>
      </c>
      <c r="E130" s="85">
        <f>'aliens by district'!F124+'europeans by district'!E126</f>
        <v>1973</v>
      </c>
      <c r="F130" s="85">
        <f>'aliens by district'!G124+'europeans by district'!F126</f>
        <v>1547</v>
      </c>
      <c r="G130" s="33">
        <f t="shared" si="9"/>
        <v>11175</v>
      </c>
    </row>
    <row r="131" spans="1:7" ht="15" customHeight="1">
      <c r="A131" s="5" t="s">
        <v>38</v>
      </c>
      <c r="B131" s="85">
        <f>'aliens by district'!C125+'europeans by district'!B127</f>
        <v>838</v>
      </c>
      <c r="C131" s="85">
        <f>'aliens by district'!D125+'europeans by district'!C127</f>
        <v>552</v>
      </c>
      <c r="D131" s="85">
        <f>'aliens by district'!E125+'europeans by district'!D127</f>
        <v>91</v>
      </c>
      <c r="E131" s="85">
        <f>'aliens by district'!F125+'europeans by district'!E127</f>
        <v>100</v>
      </c>
      <c r="F131" s="85">
        <f>'aliens by district'!G125+'europeans by district'!F127</f>
        <v>21</v>
      </c>
      <c r="G131" s="33">
        <f t="shared" si="9"/>
        <v>1602</v>
      </c>
    </row>
    <row r="132" spans="1:7" ht="15" customHeight="1">
      <c r="A132" s="5" t="s">
        <v>39</v>
      </c>
      <c r="B132" s="85">
        <f>'aliens by district'!C126+'europeans by district'!B128</f>
        <v>731</v>
      </c>
      <c r="C132" s="85">
        <f>'aliens by district'!D126+'europeans by district'!C128</f>
        <v>1230</v>
      </c>
      <c r="D132" s="85">
        <f>'aliens by district'!E126+'europeans by district'!D128</f>
        <v>69</v>
      </c>
      <c r="E132" s="85">
        <f>'aliens by district'!F126+'europeans by district'!E128</f>
        <v>45</v>
      </c>
      <c r="F132" s="85">
        <f>'aliens by district'!G126+'europeans by district'!F128</f>
        <v>5</v>
      </c>
      <c r="G132" s="33">
        <f t="shared" si="9"/>
        <v>2080</v>
      </c>
    </row>
    <row r="133" spans="1:7" ht="15" customHeight="1">
      <c r="A133" s="5" t="s">
        <v>40</v>
      </c>
      <c r="B133" s="85">
        <f>'aliens by district'!C127+'europeans by district'!B129</f>
        <v>185</v>
      </c>
      <c r="C133" s="85">
        <f>'aliens by district'!D127+'europeans by district'!C129</f>
        <v>195</v>
      </c>
      <c r="D133" s="85">
        <f>'aliens by district'!E127+'europeans by district'!D129</f>
        <v>52</v>
      </c>
      <c r="E133" s="85">
        <f>'aliens by district'!F127+'europeans by district'!E129</f>
        <v>126</v>
      </c>
      <c r="F133" s="85">
        <f>'aliens by district'!G127+'europeans by district'!F129</f>
        <v>62</v>
      </c>
      <c r="G133" s="33">
        <f t="shared" si="9"/>
        <v>620</v>
      </c>
    </row>
    <row r="134" spans="1:7" ht="15" customHeight="1">
      <c r="A134" s="5" t="s">
        <v>41</v>
      </c>
      <c r="B134" s="85">
        <f>'aliens by district'!C128+'europeans by district'!B130</f>
        <v>1655</v>
      </c>
      <c r="C134" s="85">
        <f>'aliens by district'!D128+'europeans by district'!C130</f>
        <v>1486</v>
      </c>
      <c r="D134" s="85">
        <f>'aliens by district'!E128+'europeans by district'!D130</f>
        <v>358</v>
      </c>
      <c r="E134" s="85">
        <f>'aliens by district'!F128+'europeans by district'!E130</f>
        <v>272</v>
      </c>
      <c r="F134" s="85">
        <f>'aliens by district'!G128+'europeans by district'!F130</f>
        <v>53</v>
      </c>
      <c r="G134" s="33">
        <f t="shared" si="9"/>
        <v>3824</v>
      </c>
    </row>
    <row r="135" spans="1:7" ht="15" customHeight="1">
      <c r="A135" s="5" t="s">
        <v>42</v>
      </c>
      <c r="B135" s="85">
        <f>'aliens by district'!C129+'europeans by district'!B131</f>
        <v>1262</v>
      </c>
      <c r="C135" s="85">
        <f>'aliens by district'!D129+'europeans by district'!C131</f>
        <v>948</v>
      </c>
      <c r="D135" s="85">
        <f>'aliens by district'!E129+'europeans by district'!D131</f>
        <v>377</v>
      </c>
      <c r="E135" s="85">
        <f>'aliens by district'!F129+'europeans by district'!E131</f>
        <v>385</v>
      </c>
      <c r="F135" s="85">
        <f>'aliens by district'!G129+'europeans by district'!F131</f>
        <v>202</v>
      </c>
      <c r="G135" s="33">
        <f t="shared" si="9"/>
        <v>3174</v>
      </c>
    </row>
    <row r="136" spans="1:7" ht="15.75" customHeight="1">
      <c r="A136" s="5" t="s">
        <v>43</v>
      </c>
      <c r="B136" s="85">
        <f>'aliens by district'!C130+'europeans by district'!B132</f>
        <v>1706</v>
      </c>
      <c r="C136" s="85">
        <f>'aliens by district'!D130+'europeans by district'!C132</f>
        <v>23</v>
      </c>
      <c r="D136" s="85">
        <f>'aliens by district'!E130+'europeans by district'!D132</f>
        <v>14</v>
      </c>
      <c r="E136" s="85">
        <f>'aliens by district'!F130+'europeans by district'!E132</f>
        <v>16</v>
      </c>
      <c r="F136" s="85">
        <f>'aliens by district'!G130+'europeans by district'!F132</f>
        <v>6</v>
      </c>
      <c r="G136" s="33">
        <f t="shared" si="9"/>
        <v>1765</v>
      </c>
    </row>
    <row r="137" spans="1:7" ht="15" customHeight="1">
      <c r="A137" s="5" t="s">
        <v>44</v>
      </c>
      <c r="B137" s="85">
        <f>'aliens by district'!C131+'europeans by district'!B133</f>
        <v>871</v>
      </c>
      <c r="C137" s="85">
        <f>'aliens by district'!D131+'europeans by district'!C133</f>
        <v>428</v>
      </c>
      <c r="D137" s="85">
        <f>'aliens by district'!E131+'europeans by district'!D133</f>
        <v>160</v>
      </c>
      <c r="E137" s="85">
        <f>'aliens by district'!F131+'europeans by district'!E133</f>
        <v>170</v>
      </c>
      <c r="F137" s="85">
        <f>'aliens by district'!G131+'europeans by district'!F133</f>
        <v>36</v>
      </c>
      <c r="G137" s="33">
        <f t="shared" si="9"/>
        <v>1665</v>
      </c>
    </row>
    <row r="138" spans="1:7" ht="24">
      <c r="A138" s="5" t="s">
        <v>45</v>
      </c>
      <c r="B138" s="85">
        <f>'aliens by district'!C132+'europeans by district'!B134</f>
        <v>682</v>
      </c>
      <c r="C138" s="85">
        <f>'aliens by district'!D132+'europeans by district'!C134</f>
        <v>493</v>
      </c>
      <c r="D138" s="85">
        <f>'aliens by district'!E132+'europeans by district'!D134</f>
        <v>141</v>
      </c>
      <c r="E138" s="85">
        <f>'aliens by district'!F132+'europeans by district'!E134</f>
        <v>192</v>
      </c>
      <c r="F138" s="85">
        <f>'aliens by district'!G132+'europeans by district'!F134</f>
        <v>49</v>
      </c>
      <c r="G138" s="33">
        <f t="shared" si="9"/>
        <v>1557</v>
      </c>
    </row>
    <row r="139" spans="1:7" ht="15" customHeight="1">
      <c r="A139" s="5" t="s">
        <v>46</v>
      </c>
      <c r="B139" s="85">
        <f>'aliens by district'!C133+'europeans by district'!B135</f>
        <v>532</v>
      </c>
      <c r="C139" s="85">
        <f>'aliens by district'!D133+'europeans by district'!C135</f>
        <v>299</v>
      </c>
      <c r="D139" s="85">
        <f>'aliens by district'!E133+'europeans by district'!D135</f>
        <v>194</v>
      </c>
      <c r="E139" s="85">
        <f>'aliens by district'!F133+'europeans by district'!E135</f>
        <v>256</v>
      </c>
      <c r="F139" s="85">
        <f>'aliens by district'!G133+'europeans by district'!F135</f>
        <v>261</v>
      </c>
      <c r="G139" s="33">
        <f t="shared" si="9"/>
        <v>1542</v>
      </c>
    </row>
    <row r="140" spans="1:7" ht="15" customHeight="1">
      <c r="A140" s="5" t="s">
        <v>47</v>
      </c>
      <c r="B140" s="85">
        <f>'aliens by district'!C134+'europeans by district'!B136</f>
        <v>546</v>
      </c>
      <c r="C140" s="85">
        <f>'aliens by district'!D134+'europeans by district'!C136</f>
        <v>592</v>
      </c>
      <c r="D140" s="85">
        <f>'aliens by district'!E134+'europeans by district'!D136</f>
        <v>119</v>
      </c>
      <c r="E140" s="85">
        <f>'aliens by district'!F134+'europeans by district'!E136</f>
        <v>468</v>
      </c>
      <c r="F140" s="85">
        <f>'aliens by district'!G134+'europeans by district'!F136</f>
        <v>322</v>
      </c>
      <c r="G140" s="34">
        <f t="shared" si="9"/>
        <v>2047</v>
      </c>
    </row>
    <row r="141" spans="1:7" ht="15" customHeight="1">
      <c r="A141" s="5" t="s">
        <v>48</v>
      </c>
      <c r="B141" s="85">
        <f>'aliens by district'!C135+'europeans by district'!B137</f>
        <v>10045</v>
      </c>
      <c r="C141" s="85">
        <f>'aliens by district'!D135+'europeans by district'!C137</f>
        <v>6071</v>
      </c>
      <c r="D141" s="85">
        <f>'aliens by district'!E135+'europeans by district'!D137</f>
        <v>2816</v>
      </c>
      <c r="E141" s="85">
        <f>'aliens by district'!F135+'europeans by district'!E137</f>
        <v>1660</v>
      </c>
      <c r="F141" s="85">
        <f>'aliens by district'!G135+'europeans by district'!F137</f>
        <v>1068</v>
      </c>
      <c r="G141" s="34">
        <f t="shared" si="9"/>
        <v>21660</v>
      </c>
    </row>
    <row r="142" spans="1:7" ht="15" customHeight="1">
      <c r="A142" s="6" t="s">
        <v>49</v>
      </c>
      <c r="B142" s="85">
        <f>'aliens by district'!C136+'europeans by district'!B138</f>
        <v>153</v>
      </c>
      <c r="C142" s="85">
        <f>'aliens by district'!D136+'europeans by district'!C138</f>
        <v>0</v>
      </c>
      <c r="D142" s="85">
        <f>'aliens by district'!E136+'europeans by district'!D138</f>
        <v>0</v>
      </c>
      <c r="E142" s="85">
        <f>'aliens by district'!F136+'europeans by district'!E138</f>
        <v>0</v>
      </c>
      <c r="F142" s="85">
        <f>'aliens by district'!G136+'europeans by district'!F138</f>
        <v>0</v>
      </c>
      <c r="G142" s="34">
        <f t="shared" si="9"/>
        <v>153</v>
      </c>
    </row>
    <row r="143" spans="1:7" ht="15" customHeight="1" thickBot="1">
      <c r="A143" s="8" t="s">
        <v>80</v>
      </c>
      <c r="B143" s="85">
        <f>'aliens by district'!C137+'europeans by district'!B139</f>
        <v>0</v>
      </c>
      <c r="C143" s="85">
        <f>'aliens by district'!D137+'europeans by district'!C139</f>
        <v>2</v>
      </c>
      <c r="D143" s="85">
        <f>'aliens by district'!E137+'europeans by district'!D139</f>
        <v>1</v>
      </c>
      <c r="E143" s="85">
        <f>'aliens by district'!F137+'europeans by district'!E139</f>
        <v>0</v>
      </c>
      <c r="F143" s="85">
        <f>'aliens by district'!G137+'europeans by district'!F139</f>
        <v>0</v>
      </c>
      <c r="G143" s="34">
        <f t="shared" ref="G143" si="10">SUM(B143:F143)</f>
        <v>3</v>
      </c>
    </row>
    <row r="144" spans="1:7" ht="15" customHeight="1" thickBot="1">
      <c r="A144" s="7" t="s">
        <v>0</v>
      </c>
      <c r="B144" s="35">
        <f>SUM(B121:B143)</f>
        <v>38041</v>
      </c>
      <c r="C144" s="35">
        <f t="shared" ref="C144:G144" si="11">SUM(C121:C143)</f>
        <v>26375</v>
      </c>
      <c r="D144" s="35">
        <f t="shared" si="11"/>
        <v>10977</v>
      </c>
      <c r="E144" s="35">
        <f t="shared" si="11"/>
        <v>13504</v>
      </c>
      <c r="F144" s="35">
        <f t="shared" si="11"/>
        <v>8493</v>
      </c>
      <c r="G144" s="36">
        <f t="shared" si="11"/>
        <v>97390</v>
      </c>
    </row>
    <row r="145" spans="1:8" ht="10.5" customHeight="1">
      <c r="A145" s="10"/>
      <c r="B145" s="20"/>
      <c r="C145" s="20"/>
      <c r="D145" s="20"/>
      <c r="E145" s="20"/>
      <c r="F145" s="20"/>
      <c r="G145" s="20"/>
    </row>
    <row r="146" spans="1:8" ht="15" customHeight="1">
      <c r="A146" s="98" t="s">
        <v>97</v>
      </c>
      <c r="B146" s="98"/>
      <c r="C146" s="98"/>
      <c r="D146" s="98"/>
      <c r="E146" s="98"/>
      <c r="F146" s="98"/>
      <c r="G146" s="98"/>
      <c r="H146" s="98"/>
    </row>
    <row r="147" spans="1:8" ht="15" customHeight="1">
      <c r="A147" s="19" t="s">
        <v>65</v>
      </c>
      <c r="B147" s="20"/>
      <c r="C147" s="20"/>
      <c r="D147" s="20"/>
      <c r="E147" s="20"/>
      <c r="F147" s="20"/>
      <c r="G147" s="20"/>
    </row>
    <row r="148" spans="1:8" ht="12.75" customHeight="1">
      <c r="A148" s="99" t="s">
        <v>73</v>
      </c>
      <c r="B148" s="99"/>
      <c r="C148" s="99"/>
      <c r="D148" s="99"/>
      <c r="E148" s="99"/>
      <c r="F148" s="99"/>
      <c r="G148" s="99"/>
    </row>
    <row r="149" spans="1:8">
      <c r="A149" s="100" t="s">
        <v>94</v>
      </c>
      <c r="B149" s="100"/>
      <c r="C149" s="100"/>
      <c r="D149" s="100"/>
      <c r="E149" s="100"/>
      <c r="F149" s="100"/>
      <c r="G149" s="100"/>
    </row>
    <row r="150" spans="1:8">
      <c r="A150" s="100"/>
      <c r="B150" s="100"/>
      <c r="C150" s="100"/>
      <c r="D150" s="100"/>
      <c r="E150" s="100"/>
      <c r="F150" s="100"/>
      <c r="G150" s="100"/>
    </row>
    <row r="151" spans="1:8">
      <c r="A151" s="21" t="s">
        <v>7</v>
      </c>
      <c r="E151" s="101"/>
      <c r="F151" s="101"/>
      <c r="G151" s="101"/>
    </row>
    <row r="152" spans="1:8">
      <c r="A152" s="21"/>
      <c r="E152" s="102"/>
      <c r="F152" s="102"/>
      <c r="G152" s="102"/>
    </row>
    <row r="153" spans="1:8">
      <c r="A153" s="23" t="s">
        <v>61</v>
      </c>
      <c r="E153" s="22" t="s">
        <v>8</v>
      </c>
      <c r="F153" s="22"/>
      <c r="G153" s="22"/>
    </row>
    <row r="154" spans="1:8">
      <c r="A154" s="24">
        <f>A116</f>
        <v>41981</v>
      </c>
      <c r="E154" s="11" t="s">
        <v>6</v>
      </c>
      <c r="F154" s="11"/>
      <c r="G154" s="11"/>
    </row>
    <row r="155" spans="1:8" ht="14.25">
      <c r="A155" s="102" t="s">
        <v>74</v>
      </c>
      <c r="B155" s="102"/>
      <c r="C155" s="102"/>
      <c r="D155" s="102"/>
      <c r="E155" s="102"/>
      <c r="F155" s="102"/>
      <c r="G155" s="102"/>
    </row>
    <row r="156" spans="1:8">
      <c r="A156" s="103" t="s">
        <v>64</v>
      </c>
      <c r="B156" s="103"/>
      <c r="C156" s="103"/>
      <c r="D156" s="103"/>
      <c r="E156" s="103"/>
      <c r="F156" s="103"/>
      <c r="G156" s="103"/>
    </row>
    <row r="157" spans="1:8" ht="13.5" thickBot="1">
      <c r="A157" s="28"/>
      <c r="B157" s="28"/>
      <c r="C157" s="29"/>
      <c r="D157" s="29"/>
      <c r="E157" s="29"/>
      <c r="F157" s="29"/>
    </row>
    <row r="158" spans="1:8" ht="14.25" thickBot="1">
      <c r="A158" s="13" t="s">
        <v>27</v>
      </c>
      <c r="B158" s="14" t="s">
        <v>1</v>
      </c>
      <c r="C158" s="15" t="s">
        <v>2</v>
      </c>
      <c r="D158" s="15" t="s">
        <v>3</v>
      </c>
      <c r="E158" s="15" t="s">
        <v>4</v>
      </c>
      <c r="F158" s="30" t="s">
        <v>5</v>
      </c>
      <c r="G158" s="31" t="s">
        <v>76</v>
      </c>
    </row>
    <row r="159" spans="1:8" ht="15" customHeight="1">
      <c r="A159" s="53" t="s">
        <v>28</v>
      </c>
      <c r="B159" s="86">
        <f t="shared" ref="B159:G168" si="12">(B5+B43+B82+B121)/4</f>
        <v>1355.75</v>
      </c>
      <c r="C159" s="87">
        <f t="shared" si="12"/>
        <v>755</v>
      </c>
      <c r="D159" s="87">
        <f t="shared" si="12"/>
        <v>1066.75</v>
      </c>
      <c r="E159" s="87">
        <f t="shared" si="12"/>
        <v>371.5</v>
      </c>
      <c r="F159" s="87">
        <f t="shared" si="12"/>
        <v>612.25</v>
      </c>
      <c r="G159" s="88">
        <f t="shared" si="12"/>
        <v>4161.25</v>
      </c>
    </row>
    <row r="160" spans="1:8" ht="15" customHeight="1">
      <c r="A160" s="8" t="s">
        <v>29</v>
      </c>
      <c r="B160" s="89">
        <f t="shared" si="12"/>
        <v>126.5</v>
      </c>
      <c r="C160" s="90">
        <f t="shared" si="12"/>
        <v>17.25</v>
      </c>
      <c r="D160" s="90">
        <f t="shared" si="12"/>
        <v>49</v>
      </c>
      <c r="E160" s="90">
        <f t="shared" si="12"/>
        <v>13</v>
      </c>
      <c r="F160" s="90">
        <f t="shared" si="12"/>
        <v>5.75</v>
      </c>
      <c r="G160" s="91">
        <f t="shared" si="12"/>
        <v>211.5</v>
      </c>
    </row>
    <row r="161" spans="1:7" ht="15" customHeight="1">
      <c r="A161" s="8" t="s">
        <v>30</v>
      </c>
      <c r="B161" s="89">
        <f t="shared" si="12"/>
        <v>3821</v>
      </c>
      <c r="C161" s="90">
        <f t="shared" si="12"/>
        <v>1651.5</v>
      </c>
      <c r="D161" s="90">
        <f t="shared" si="12"/>
        <v>1115.5</v>
      </c>
      <c r="E161" s="90">
        <f t="shared" si="12"/>
        <v>534.75</v>
      </c>
      <c r="F161" s="90">
        <f t="shared" si="12"/>
        <v>365.5</v>
      </c>
      <c r="G161" s="91">
        <f t="shared" si="12"/>
        <v>7488.25</v>
      </c>
    </row>
    <row r="162" spans="1:7" ht="20.25" customHeight="1">
      <c r="A162" s="8" t="s">
        <v>31</v>
      </c>
      <c r="B162" s="89">
        <f t="shared" si="12"/>
        <v>18.75</v>
      </c>
      <c r="C162" s="90">
        <f t="shared" si="12"/>
        <v>6.5</v>
      </c>
      <c r="D162" s="90">
        <f t="shared" si="12"/>
        <v>5</v>
      </c>
      <c r="E162" s="90">
        <f t="shared" si="12"/>
        <v>5.25</v>
      </c>
      <c r="F162" s="90">
        <f t="shared" si="12"/>
        <v>2</v>
      </c>
      <c r="G162" s="91">
        <f t="shared" si="12"/>
        <v>37.5</v>
      </c>
    </row>
    <row r="163" spans="1:7" ht="24">
      <c r="A163" s="8" t="s">
        <v>32</v>
      </c>
      <c r="B163" s="89">
        <f t="shared" si="12"/>
        <v>287.5</v>
      </c>
      <c r="C163" s="90">
        <f t="shared" si="12"/>
        <v>65.25</v>
      </c>
      <c r="D163" s="90">
        <f t="shared" si="12"/>
        <v>22</v>
      </c>
      <c r="E163" s="90">
        <f t="shared" si="12"/>
        <v>24.75</v>
      </c>
      <c r="F163" s="90">
        <f t="shared" si="12"/>
        <v>7.75</v>
      </c>
      <c r="G163" s="91">
        <f t="shared" si="12"/>
        <v>407.25</v>
      </c>
    </row>
    <row r="164" spans="1:7">
      <c r="A164" s="8" t="s">
        <v>33</v>
      </c>
      <c r="B164" s="89">
        <f t="shared" si="12"/>
        <v>2429</v>
      </c>
      <c r="C164" s="90">
        <f t="shared" si="12"/>
        <v>2158.25</v>
      </c>
      <c r="D164" s="90">
        <f t="shared" si="12"/>
        <v>804.5</v>
      </c>
      <c r="E164" s="90">
        <f t="shared" si="12"/>
        <v>1929.25</v>
      </c>
      <c r="F164" s="90">
        <f t="shared" si="12"/>
        <v>300.75</v>
      </c>
      <c r="G164" s="91">
        <f t="shared" si="12"/>
        <v>7621.75</v>
      </c>
    </row>
    <row r="165" spans="1:7" ht="24">
      <c r="A165" s="8" t="s">
        <v>34</v>
      </c>
      <c r="B165" s="89">
        <f t="shared" si="12"/>
        <v>6214</v>
      </c>
      <c r="C165" s="90">
        <f t="shared" si="12"/>
        <v>3327.5</v>
      </c>
      <c r="D165" s="90">
        <f t="shared" si="12"/>
        <v>1666.5</v>
      </c>
      <c r="E165" s="90">
        <f t="shared" si="12"/>
        <v>1739.5</v>
      </c>
      <c r="F165" s="90">
        <f t="shared" si="12"/>
        <v>555</v>
      </c>
      <c r="G165" s="91">
        <f t="shared" si="12"/>
        <v>13502.5</v>
      </c>
    </row>
    <row r="166" spans="1:7" ht="15" customHeight="1">
      <c r="A166" s="8" t="s">
        <v>35</v>
      </c>
      <c r="B166" s="89">
        <f t="shared" si="12"/>
        <v>1108.25</v>
      </c>
      <c r="C166" s="90">
        <f t="shared" si="12"/>
        <v>2678</v>
      </c>
      <c r="D166" s="90">
        <f t="shared" si="12"/>
        <v>334.25</v>
      </c>
      <c r="E166" s="90">
        <f t="shared" si="12"/>
        <v>174.5</v>
      </c>
      <c r="F166" s="90">
        <f t="shared" si="12"/>
        <v>65.25</v>
      </c>
      <c r="G166" s="91">
        <f t="shared" si="12"/>
        <v>4360.25</v>
      </c>
    </row>
    <row r="167" spans="1:7" ht="15" customHeight="1">
      <c r="A167" s="8" t="s">
        <v>36</v>
      </c>
      <c r="B167" s="89">
        <f t="shared" si="12"/>
        <v>615.75</v>
      </c>
      <c r="C167" s="90">
        <f t="shared" si="12"/>
        <v>1243</v>
      </c>
      <c r="D167" s="90">
        <f t="shared" si="12"/>
        <v>385.5</v>
      </c>
      <c r="E167" s="90">
        <f t="shared" si="12"/>
        <v>2903.25</v>
      </c>
      <c r="F167" s="90">
        <f t="shared" si="12"/>
        <v>2222.5</v>
      </c>
      <c r="G167" s="91">
        <f t="shared" si="12"/>
        <v>7370</v>
      </c>
    </row>
    <row r="168" spans="1:7" ht="15" customHeight="1">
      <c r="A168" s="8" t="s">
        <v>37</v>
      </c>
      <c r="B168" s="89">
        <f t="shared" si="12"/>
        <v>3795.5</v>
      </c>
      <c r="C168" s="90">
        <f t="shared" si="12"/>
        <v>2350.5</v>
      </c>
      <c r="D168" s="90">
        <f t="shared" si="12"/>
        <v>1582.25</v>
      </c>
      <c r="E168" s="90">
        <f t="shared" si="12"/>
        <v>1769.25</v>
      </c>
      <c r="F168" s="90">
        <f t="shared" si="12"/>
        <v>1190</v>
      </c>
      <c r="G168" s="91">
        <f t="shared" si="12"/>
        <v>10687.5</v>
      </c>
    </row>
    <row r="169" spans="1:7" ht="15" customHeight="1">
      <c r="A169" s="8" t="s">
        <v>38</v>
      </c>
      <c r="B169" s="89">
        <f t="shared" ref="B169:G178" si="13">(B15+B53+B92+B131)/4</f>
        <v>839</v>
      </c>
      <c r="C169" s="90">
        <f t="shared" si="13"/>
        <v>566.75</v>
      </c>
      <c r="D169" s="90">
        <f t="shared" si="13"/>
        <v>89.5</v>
      </c>
      <c r="E169" s="90">
        <f t="shared" si="13"/>
        <v>98.25</v>
      </c>
      <c r="F169" s="90">
        <f t="shared" si="13"/>
        <v>19.75</v>
      </c>
      <c r="G169" s="91">
        <f t="shared" si="13"/>
        <v>1613.25</v>
      </c>
    </row>
    <row r="170" spans="1:7" ht="15" customHeight="1">
      <c r="A170" s="8" t="s">
        <v>39</v>
      </c>
      <c r="B170" s="89">
        <f t="shared" si="13"/>
        <v>724</v>
      </c>
      <c r="C170" s="90">
        <f t="shared" si="13"/>
        <v>1167.25</v>
      </c>
      <c r="D170" s="90">
        <f t="shared" si="13"/>
        <v>67.25</v>
      </c>
      <c r="E170" s="90">
        <f t="shared" si="13"/>
        <v>47.75</v>
      </c>
      <c r="F170" s="90">
        <f t="shared" si="13"/>
        <v>4.75</v>
      </c>
      <c r="G170" s="91">
        <f t="shared" si="13"/>
        <v>2011</v>
      </c>
    </row>
    <row r="171" spans="1:7" ht="15" customHeight="1">
      <c r="A171" s="8" t="s">
        <v>40</v>
      </c>
      <c r="B171" s="89">
        <f t="shared" si="13"/>
        <v>185</v>
      </c>
      <c r="C171" s="90">
        <f t="shared" si="13"/>
        <v>186.5</v>
      </c>
      <c r="D171" s="90">
        <f t="shared" si="13"/>
        <v>52.75</v>
      </c>
      <c r="E171" s="90">
        <f t="shared" si="13"/>
        <v>121.75</v>
      </c>
      <c r="F171" s="90">
        <f t="shared" si="13"/>
        <v>61.75</v>
      </c>
      <c r="G171" s="91">
        <f t="shared" si="13"/>
        <v>607.75</v>
      </c>
    </row>
    <row r="172" spans="1:7" ht="15" customHeight="1">
      <c r="A172" s="8" t="s">
        <v>41</v>
      </c>
      <c r="B172" s="89">
        <f t="shared" si="13"/>
        <v>1649.75</v>
      </c>
      <c r="C172" s="90">
        <f t="shared" si="13"/>
        <v>1496.5</v>
      </c>
      <c r="D172" s="90">
        <f t="shared" si="13"/>
        <v>320.25</v>
      </c>
      <c r="E172" s="90">
        <f t="shared" si="13"/>
        <v>259.25</v>
      </c>
      <c r="F172" s="90">
        <f t="shared" si="13"/>
        <v>48</v>
      </c>
      <c r="G172" s="91">
        <f t="shared" si="13"/>
        <v>3773.75</v>
      </c>
    </row>
    <row r="173" spans="1:7" ht="15" customHeight="1">
      <c r="A173" s="8" t="s">
        <v>42</v>
      </c>
      <c r="B173" s="89">
        <f t="shared" si="13"/>
        <v>1341</v>
      </c>
      <c r="C173" s="90">
        <f t="shared" si="13"/>
        <v>916.75</v>
      </c>
      <c r="D173" s="90">
        <f t="shared" si="13"/>
        <v>373.75</v>
      </c>
      <c r="E173" s="90">
        <f t="shared" si="13"/>
        <v>339.5</v>
      </c>
      <c r="F173" s="90">
        <f t="shared" si="13"/>
        <v>175.25</v>
      </c>
      <c r="G173" s="91">
        <f t="shared" si="13"/>
        <v>3146.25</v>
      </c>
    </row>
    <row r="174" spans="1:7" ht="15" customHeight="1">
      <c r="A174" s="8" t="s">
        <v>43</v>
      </c>
      <c r="B174" s="89">
        <f t="shared" si="13"/>
        <v>1650.5</v>
      </c>
      <c r="C174" s="90">
        <f t="shared" si="13"/>
        <v>23</v>
      </c>
      <c r="D174" s="90">
        <f t="shared" si="13"/>
        <v>13</v>
      </c>
      <c r="E174" s="90">
        <f t="shared" si="13"/>
        <v>16</v>
      </c>
      <c r="F174" s="90">
        <f t="shared" si="13"/>
        <v>6</v>
      </c>
      <c r="G174" s="91">
        <f t="shared" si="13"/>
        <v>1708.5</v>
      </c>
    </row>
    <row r="175" spans="1:7" ht="15" customHeight="1">
      <c r="A175" s="8" t="s">
        <v>44</v>
      </c>
      <c r="B175" s="89">
        <f t="shared" si="13"/>
        <v>903</v>
      </c>
      <c r="C175" s="90">
        <f t="shared" si="13"/>
        <v>418.75</v>
      </c>
      <c r="D175" s="90">
        <f t="shared" si="13"/>
        <v>147</v>
      </c>
      <c r="E175" s="90">
        <f t="shared" si="13"/>
        <v>151.75</v>
      </c>
      <c r="F175" s="90">
        <f t="shared" si="13"/>
        <v>32</v>
      </c>
      <c r="G175" s="91">
        <f t="shared" si="13"/>
        <v>1652.5</v>
      </c>
    </row>
    <row r="176" spans="1:7" ht="24">
      <c r="A176" s="8" t="s">
        <v>45</v>
      </c>
      <c r="B176" s="89">
        <f t="shared" si="13"/>
        <v>713.25</v>
      </c>
      <c r="C176" s="90">
        <f t="shared" si="13"/>
        <v>503.25</v>
      </c>
      <c r="D176" s="90">
        <f t="shared" si="13"/>
        <v>142.75</v>
      </c>
      <c r="E176" s="90">
        <f t="shared" si="13"/>
        <v>201</v>
      </c>
      <c r="F176" s="90">
        <f t="shared" si="13"/>
        <v>45.25</v>
      </c>
      <c r="G176" s="91">
        <f t="shared" si="13"/>
        <v>1605.5</v>
      </c>
    </row>
    <row r="177" spans="1:9" ht="15" customHeight="1">
      <c r="A177" s="8" t="s">
        <v>46</v>
      </c>
      <c r="B177" s="89">
        <f t="shared" si="13"/>
        <v>543</v>
      </c>
      <c r="C177" s="90">
        <f t="shared" si="13"/>
        <v>256.25</v>
      </c>
      <c r="D177" s="90">
        <f t="shared" si="13"/>
        <v>194.5</v>
      </c>
      <c r="E177" s="90">
        <f t="shared" si="13"/>
        <v>246.75</v>
      </c>
      <c r="F177" s="90">
        <f t="shared" si="13"/>
        <v>224</v>
      </c>
      <c r="G177" s="91">
        <f t="shared" si="13"/>
        <v>1464.5</v>
      </c>
    </row>
    <row r="178" spans="1:9" ht="15" customHeight="1">
      <c r="A178" s="8" t="s">
        <v>47</v>
      </c>
      <c r="B178" s="89">
        <f t="shared" si="13"/>
        <v>565.75</v>
      </c>
      <c r="C178" s="90">
        <f t="shared" si="13"/>
        <v>581.25</v>
      </c>
      <c r="D178" s="90">
        <f t="shared" si="13"/>
        <v>120.5</v>
      </c>
      <c r="E178" s="90">
        <f t="shared" si="13"/>
        <v>472.5</v>
      </c>
      <c r="F178" s="90">
        <f t="shared" si="13"/>
        <v>266.75</v>
      </c>
      <c r="G178" s="91">
        <f t="shared" si="13"/>
        <v>2006.75</v>
      </c>
    </row>
    <row r="179" spans="1:9" ht="15" customHeight="1">
      <c r="A179" s="8" t="s">
        <v>48</v>
      </c>
      <c r="B179" s="89">
        <f t="shared" ref="B179:G181" si="14">(B25+B63+B102+B141)/4</f>
        <v>10615</v>
      </c>
      <c r="C179" s="90">
        <f t="shared" si="14"/>
        <v>6401</v>
      </c>
      <c r="D179" s="90">
        <f t="shared" si="14"/>
        <v>2951.75</v>
      </c>
      <c r="E179" s="90">
        <f t="shared" si="14"/>
        <v>1728.75</v>
      </c>
      <c r="F179" s="90">
        <f t="shared" si="14"/>
        <v>1105.25</v>
      </c>
      <c r="G179" s="91">
        <f t="shared" si="14"/>
        <v>22801.75</v>
      </c>
    </row>
    <row r="180" spans="1:9" ht="15" customHeight="1">
      <c r="A180" s="9" t="s">
        <v>49</v>
      </c>
      <c r="B180" s="89">
        <f t="shared" si="14"/>
        <v>154</v>
      </c>
      <c r="C180" s="90">
        <f t="shared" si="14"/>
        <v>0</v>
      </c>
      <c r="D180" s="90">
        <f t="shared" si="14"/>
        <v>0</v>
      </c>
      <c r="E180" s="90">
        <f t="shared" si="14"/>
        <v>0</v>
      </c>
      <c r="F180" s="90">
        <f t="shared" si="14"/>
        <v>0</v>
      </c>
      <c r="G180" s="91">
        <f t="shared" si="14"/>
        <v>154</v>
      </c>
    </row>
    <row r="181" spans="1:9" ht="15" customHeight="1" thickBot="1">
      <c r="A181" s="8" t="s">
        <v>80</v>
      </c>
      <c r="B181" s="92">
        <f t="shared" si="14"/>
        <v>0</v>
      </c>
      <c r="C181" s="93">
        <f t="shared" si="14"/>
        <v>2</v>
      </c>
      <c r="D181" s="93">
        <f t="shared" si="14"/>
        <v>1</v>
      </c>
      <c r="E181" s="93">
        <f t="shared" si="14"/>
        <v>0</v>
      </c>
      <c r="F181" s="93">
        <f t="shared" si="14"/>
        <v>0</v>
      </c>
      <c r="G181" s="94">
        <f t="shared" si="14"/>
        <v>3</v>
      </c>
    </row>
    <row r="182" spans="1:9" ht="15" customHeight="1" thickBot="1">
      <c r="A182" s="7" t="s">
        <v>0</v>
      </c>
      <c r="B182" s="75">
        <f>SUM(B159:B181)</f>
        <v>39655.25</v>
      </c>
      <c r="C182" s="75">
        <f t="shared" ref="C182:G182" si="15">SUM(C159:C181)</f>
        <v>26772</v>
      </c>
      <c r="D182" s="75">
        <f t="shared" si="15"/>
        <v>11505.25</v>
      </c>
      <c r="E182" s="75">
        <f t="shared" si="15"/>
        <v>13148.25</v>
      </c>
      <c r="F182" s="75">
        <f t="shared" si="15"/>
        <v>7315.5</v>
      </c>
      <c r="G182" s="95">
        <f t="shared" si="15"/>
        <v>98396.25</v>
      </c>
    </row>
    <row r="183" spans="1:9" ht="11.25" customHeight="1">
      <c r="A183" s="10"/>
      <c r="B183" s="17"/>
      <c r="C183" s="17"/>
      <c r="D183" s="17"/>
      <c r="E183" s="17"/>
      <c r="F183" s="17"/>
      <c r="G183" s="17"/>
    </row>
    <row r="184" spans="1:9" ht="14.25" customHeight="1">
      <c r="A184" s="104" t="s">
        <v>97</v>
      </c>
      <c r="B184" s="104"/>
      <c r="C184" s="104"/>
      <c r="D184" s="104"/>
      <c r="E184" s="104"/>
      <c r="F184" s="104"/>
      <c r="G184" s="104"/>
      <c r="H184" s="104"/>
      <c r="I184" s="104"/>
    </row>
    <row r="185" spans="1:9" ht="14.25" customHeight="1">
      <c r="A185" s="54" t="s">
        <v>78</v>
      </c>
      <c r="B185" s="55"/>
      <c r="C185" s="55"/>
      <c r="D185" s="55"/>
      <c r="E185" s="55"/>
      <c r="F185" s="55"/>
      <c r="G185" s="55"/>
      <c r="H185" s="56"/>
    </row>
    <row r="186" spans="1:9" ht="12.75" customHeight="1">
      <c r="A186" s="105" t="s">
        <v>79</v>
      </c>
      <c r="B186" s="105"/>
      <c r="C186" s="105"/>
      <c r="D186" s="105"/>
      <c r="E186" s="105"/>
      <c r="F186" s="105"/>
      <c r="G186" s="105"/>
      <c r="H186" s="56"/>
    </row>
    <row r="187" spans="1:9">
      <c r="A187" s="97" t="s">
        <v>95</v>
      </c>
      <c r="B187" s="97"/>
      <c r="C187" s="97"/>
      <c r="D187" s="97"/>
      <c r="E187" s="97"/>
      <c r="F187" s="97"/>
      <c r="G187" s="97"/>
      <c r="H187" s="56"/>
    </row>
    <row r="188" spans="1:9">
      <c r="A188" s="97"/>
      <c r="B188" s="97"/>
      <c r="C188" s="97"/>
      <c r="D188" s="97"/>
      <c r="E188" s="97"/>
      <c r="F188" s="97"/>
      <c r="G188" s="97"/>
      <c r="H188" s="56"/>
    </row>
    <row r="189" spans="1:9" ht="10.5" customHeight="1">
      <c r="A189" s="57"/>
      <c r="B189" s="57"/>
      <c r="C189" s="57"/>
      <c r="D189" s="57"/>
      <c r="E189" s="57"/>
      <c r="F189" s="57"/>
      <c r="G189" s="57"/>
      <c r="H189" s="56"/>
    </row>
    <row r="190" spans="1:9">
      <c r="A190" s="56" t="s">
        <v>7</v>
      </c>
      <c r="B190" s="56"/>
      <c r="C190" s="56"/>
      <c r="D190" s="56"/>
      <c r="E190" s="106"/>
      <c r="F190" s="106"/>
      <c r="G190" s="106"/>
      <c r="H190" s="56"/>
    </row>
    <row r="191" spans="1:9" ht="8.25" customHeight="1">
      <c r="A191" s="56"/>
      <c r="B191" s="56"/>
      <c r="C191" s="56"/>
      <c r="D191" s="56"/>
      <c r="E191" s="106"/>
      <c r="F191" s="106"/>
      <c r="G191" s="106"/>
      <c r="H191" s="56"/>
    </row>
    <row r="192" spans="1:9">
      <c r="A192" s="56" t="s">
        <v>61</v>
      </c>
      <c r="B192" s="56"/>
      <c r="C192" s="56"/>
      <c r="D192" s="56"/>
      <c r="E192" s="58" t="s">
        <v>8</v>
      </c>
      <c r="F192" s="58"/>
      <c r="G192" s="58"/>
      <c r="H192" s="56"/>
    </row>
    <row r="193" spans="1:8">
      <c r="A193" s="59">
        <f>A154</f>
        <v>41981</v>
      </c>
      <c r="B193" s="56"/>
      <c r="C193" s="56"/>
      <c r="D193" s="56"/>
      <c r="E193" s="58" t="s">
        <v>6</v>
      </c>
      <c r="F193" s="58"/>
      <c r="G193" s="58"/>
      <c r="H193" s="56"/>
    </row>
  </sheetData>
  <mergeCells count="35">
    <mergeCell ref="E74:G74"/>
    <mergeCell ref="A40:G40"/>
    <mergeCell ref="E191:G191"/>
    <mergeCell ref="A71:G72"/>
    <mergeCell ref="E75:G75"/>
    <mergeCell ref="A186:G186"/>
    <mergeCell ref="A148:G148"/>
    <mergeCell ref="A79:G79"/>
    <mergeCell ref="E114:G114"/>
    <mergeCell ref="A68:I68"/>
    <mergeCell ref="A184:I184"/>
    <mergeCell ref="E190:G190"/>
    <mergeCell ref="A117:G117"/>
    <mergeCell ref="A146:H146"/>
    <mergeCell ref="A70:G70"/>
    <mergeCell ref="A78:G78"/>
    <mergeCell ref="A1:G1"/>
    <mergeCell ref="A33:G34"/>
    <mergeCell ref="E36:G36"/>
    <mergeCell ref="A39:G39"/>
    <mergeCell ref="E35:G35"/>
    <mergeCell ref="A30:I30"/>
    <mergeCell ref="A32:G32"/>
    <mergeCell ref="A2:G2"/>
    <mergeCell ref="A187:G188"/>
    <mergeCell ref="A107:H107"/>
    <mergeCell ref="A109:G109"/>
    <mergeCell ref="A110:G111"/>
    <mergeCell ref="E113:G113"/>
    <mergeCell ref="A149:G150"/>
    <mergeCell ref="E151:G151"/>
    <mergeCell ref="E152:G152"/>
    <mergeCell ref="A155:G155"/>
    <mergeCell ref="A118:G118"/>
    <mergeCell ref="A156:G156"/>
  </mergeCells>
  <phoneticPr fontId="7" type="noConversion"/>
  <pageMargins left="0" right="0" top="0" bottom="0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9"/>
  <sheetViews>
    <sheetView zoomScaleNormal="100" workbookViewId="0">
      <selection activeCell="B4" sqref="B4:G4"/>
    </sheetView>
  </sheetViews>
  <sheetFormatPr defaultRowHeight="12.75"/>
  <cols>
    <col min="1" max="1" width="57" style="12" customWidth="1"/>
    <col min="2" max="2" width="13.85546875" style="12" customWidth="1"/>
    <col min="3" max="3" width="13.140625" style="12" customWidth="1"/>
    <col min="4" max="4" width="12.28515625" style="12" customWidth="1"/>
    <col min="5" max="5" width="14.7109375" style="12" customWidth="1"/>
    <col min="6" max="6" width="15.140625" style="12" customWidth="1"/>
    <col min="7" max="7" width="23.85546875" style="12" customWidth="1"/>
    <col min="8" max="16384" width="9.140625" style="12"/>
  </cols>
  <sheetData>
    <row r="1" spans="1:7" ht="14.25">
      <c r="A1" s="102" t="s">
        <v>75</v>
      </c>
      <c r="B1" s="102"/>
      <c r="C1" s="102"/>
      <c r="D1" s="102"/>
      <c r="E1" s="102"/>
      <c r="F1" s="102"/>
      <c r="G1" s="102"/>
    </row>
    <row r="2" spans="1:7">
      <c r="A2" s="102" t="s">
        <v>55</v>
      </c>
      <c r="B2" s="102"/>
      <c r="C2" s="102"/>
      <c r="D2" s="102"/>
      <c r="E2" s="102"/>
      <c r="F2" s="102"/>
      <c r="G2" s="102"/>
    </row>
    <row r="3" spans="1:7" ht="13.5" thickBot="1">
      <c r="A3" s="11"/>
      <c r="B3" s="11"/>
      <c r="C3" s="11"/>
      <c r="D3" s="11"/>
      <c r="E3" s="11"/>
      <c r="F3" s="11"/>
      <c r="G3" s="11"/>
    </row>
    <row r="4" spans="1:7" ht="14.25" thickBot="1">
      <c r="A4" s="13" t="s">
        <v>27</v>
      </c>
      <c r="B4" s="14" t="s">
        <v>50</v>
      </c>
      <c r="C4" s="15" t="s">
        <v>51</v>
      </c>
      <c r="D4" s="15" t="s">
        <v>52</v>
      </c>
      <c r="E4" s="15" t="s">
        <v>53</v>
      </c>
      <c r="F4" s="108" t="s">
        <v>77</v>
      </c>
      <c r="G4" s="109" t="s">
        <v>9</v>
      </c>
    </row>
    <row r="5" spans="1:7" ht="15" customHeight="1">
      <c r="A5" s="16" t="s">
        <v>28</v>
      </c>
      <c r="B5" s="70">
        <f>'total by district'!G5</f>
        <v>4361</v>
      </c>
      <c r="C5" s="70">
        <f>'total by district'!G43</f>
        <v>4412</v>
      </c>
      <c r="D5" s="70">
        <f>'total by district'!G82</f>
        <v>3912</v>
      </c>
      <c r="E5" s="70">
        <f>'total by district'!G121</f>
        <v>3960</v>
      </c>
      <c r="F5" s="70">
        <f>(B5+C5+D5+E5)/4</f>
        <v>4161.25</v>
      </c>
      <c r="G5" s="72">
        <f>F5/F28</f>
        <v>4.2290737705959321E-2</v>
      </c>
    </row>
    <row r="6" spans="1:7" ht="15" customHeight="1">
      <c r="A6" s="8" t="s">
        <v>29</v>
      </c>
      <c r="B6" s="70">
        <f>'total by district'!G6</f>
        <v>190</v>
      </c>
      <c r="C6" s="70">
        <f>'total by district'!G44</f>
        <v>181</v>
      </c>
      <c r="D6" s="70">
        <f>'total by district'!G83</f>
        <v>241</v>
      </c>
      <c r="E6" s="70">
        <f>'total by district'!G122</f>
        <v>234</v>
      </c>
      <c r="F6" s="70">
        <f t="shared" ref="F6:F28" si="0">(B6+C6+D6+E6)/4</f>
        <v>211.5</v>
      </c>
      <c r="G6" s="72">
        <f>F6/F28</f>
        <v>2.149472159762186E-3</v>
      </c>
    </row>
    <row r="7" spans="1:7" ht="15" customHeight="1">
      <c r="A7" s="8" t="s">
        <v>30</v>
      </c>
      <c r="B7" s="70">
        <f>'total by district'!G7</f>
        <v>8296</v>
      </c>
      <c r="C7" s="70">
        <f>'total by district'!G45</f>
        <v>7733</v>
      </c>
      <c r="D7" s="70">
        <f>'total by district'!G84</f>
        <v>7060</v>
      </c>
      <c r="E7" s="70">
        <f>'total by district'!G123</f>
        <v>6864</v>
      </c>
      <c r="F7" s="70">
        <f t="shared" si="0"/>
        <v>7488.25</v>
      </c>
      <c r="G7" s="72">
        <f>F7/F28</f>
        <v>7.6103001892856695E-2</v>
      </c>
    </row>
    <row r="8" spans="1:7" ht="17.25" customHeight="1">
      <c r="A8" s="8" t="s">
        <v>31</v>
      </c>
      <c r="B8" s="70">
        <f>'total by district'!G8</f>
        <v>39</v>
      </c>
      <c r="C8" s="70">
        <f>'total by district'!G46</f>
        <v>38</v>
      </c>
      <c r="D8" s="70">
        <f>'total by district'!G85</f>
        <v>37</v>
      </c>
      <c r="E8" s="70">
        <f>'total by district'!G124</f>
        <v>36</v>
      </c>
      <c r="F8" s="70">
        <f t="shared" si="0"/>
        <v>37.5</v>
      </c>
      <c r="G8" s="72">
        <f>F8/F28</f>
        <v>3.8111208506421741E-4</v>
      </c>
    </row>
    <row r="9" spans="1:7" ht="24">
      <c r="A9" s="8" t="s">
        <v>32</v>
      </c>
      <c r="B9" s="70">
        <f>'total by district'!G9</f>
        <v>414</v>
      </c>
      <c r="C9" s="70">
        <f>'total by district'!G47</f>
        <v>402</v>
      </c>
      <c r="D9" s="70">
        <f>'total by district'!G86</f>
        <v>409</v>
      </c>
      <c r="E9" s="70">
        <f>'total by district'!G125</f>
        <v>404</v>
      </c>
      <c r="F9" s="70">
        <f t="shared" si="0"/>
        <v>407.25</v>
      </c>
      <c r="G9" s="72">
        <f>F9/F28</f>
        <v>4.1388772437974007E-3</v>
      </c>
    </row>
    <row r="10" spans="1:7" ht="15" customHeight="1">
      <c r="A10" s="8" t="s">
        <v>33</v>
      </c>
      <c r="B10" s="70">
        <f>'total by district'!G10</f>
        <v>8630</v>
      </c>
      <c r="C10" s="70">
        <f>'total by district'!G48</f>
        <v>7970</v>
      </c>
      <c r="D10" s="70">
        <f>'total by district'!G87</f>
        <v>7098</v>
      </c>
      <c r="E10" s="70">
        <f>'total by district'!G126</f>
        <v>6789</v>
      </c>
      <c r="F10" s="70">
        <f t="shared" si="0"/>
        <v>7621.75</v>
      </c>
      <c r="G10" s="72">
        <f>F10/F28</f>
        <v>7.7459760915685308E-2</v>
      </c>
    </row>
    <row r="11" spans="1:7" ht="24">
      <c r="A11" s="8" t="s">
        <v>34</v>
      </c>
      <c r="B11" s="70">
        <f>'total by district'!G11</f>
        <v>14237</v>
      </c>
      <c r="C11" s="70">
        <f>'total by district'!G49</f>
        <v>13508</v>
      </c>
      <c r="D11" s="70">
        <f>'total by district'!G88</f>
        <v>13198</v>
      </c>
      <c r="E11" s="70">
        <f>'total by district'!G127</f>
        <v>13067</v>
      </c>
      <c r="F11" s="70">
        <f t="shared" si="0"/>
        <v>13502.5</v>
      </c>
      <c r="G11" s="72">
        <f>F11/F28</f>
        <v>0.13722575809545587</v>
      </c>
    </row>
    <row r="12" spans="1:7" ht="15" customHeight="1">
      <c r="A12" s="8" t="s">
        <v>35</v>
      </c>
      <c r="B12" s="70">
        <f>'total by district'!G12</f>
        <v>3468</v>
      </c>
      <c r="C12" s="70">
        <f>'total by district'!G50</f>
        <v>4509</v>
      </c>
      <c r="D12" s="70">
        <f>'total by district'!G89</f>
        <v>4853</v>
      </c>
      <c r="E12" s="70">
        <f>'total by district'!G128</f>
        <v>4611</v>
      </c>
      <c r="F12" s="70">
        <f t="shared" si="0"/>
        <v>4360.25</v>
      </c>
      <c r="G12" s="72">
        <f>F12/F28</f>
        <v>4.4313172504033438E-2</v>
      </c>
    </row>
    <row r="13" spans="1:7" ht="15" customHeight="1">
      <c r="A13" s="8" t="s">
        <v>36</v>
      </c>
      <c r="B13" s="70">
        <f>'total by district'!G13</f>
        <v>4469</v>
      </c>
      <c r="C13" s="70">
        <f>'total by district'!G51</f>
        <v>6981</v>
      </c>
      <c r="D13" s="70">
        <f>'total by district'!G90</f>
        <v>9472</v>
      </c>
      <c r="E13" s="70">
        <f>'total by district'!G129</f>
        <v>8558</v>
      </c>
      <c r="F13" s="70">
        <f t="shared" si="0"/>
        <v>7370</v>
      </c>
      <c r="G13" s="72">
        <f>F13/F28</f>
        <v>7.4901228451287521E-2</v>
      </c>
    </row>
    <row r="14" spans="1:7" ht="15" customHeight="1">
      <c r="A14" s="8" t="s">
        <v>37</v>
      </c>
      <c r="B14" s="70">
        <f>'total by district'!G14</f>
        <v>9596</v>
      </c>
      <c r="C14" s="70">
        <f>'total by district'!G52</f>
        <v>10211</v>
      </c>
      <c r="D14" s="70">
        <f>'total by district'!G91</f>
        <v>11768</v>
      </c>
      <c r="E14" s="70">
        <f>'total by district'!G130</f>
        <v>11175</v>
      </c>
      <c r="F14" s="70">
        <f t="shared" si="0"/>
        <v>10687.5</v>
      </c>
      <c r="G14" s="72">
        <f>F14/F28</f>
        <v>0.10861694424330195</v>
      </c>
    </row>
    <row r="15" spans="1:7" ht="15" customHeight="1">
      <c r="A15" s="8" t="s">
        <v>38</v>
      </c>
      <c r="B15" s="70">
        <f>'total by district'!G15</f>
        <v>1630</v>
      </c>
      <c r="C15" s="70">
        <f>'total by district'!G53</f>
        <v>1621</v>
      </c>
      <c r="D15" s="70">
        <f>'total by district'!G92</f>
        <v>1600</v>
      </c>
      <c r="E15" s="70">
        <f>'total by district'!G131</f>
        <v>1602</v>
      </c>
      <c r="F15" s="70">
        <f t="shared" si="0"/>
        <v>1613.25</v>
      </c>
      <c r="G15" s="72">
        <f>F15/F28</f>
        <v>1.6395441899462633E-2</v>
      </c>
    </row>
    <row r="16" spans="1:7" ht="15" customHeight="1">
      <c r="A16" s="8" t="s">
        <v>39</v>
      </c>
      <c r="B16" s="70">
        <f>'total by district'!G16</f>
        <v>1942</v>
      </c>
      <c r="C16" s="70">
        <f>'total by district'!G54</f>
        <v>1985</v>
      </c>
      <c r="D16" s="70">
        <f>'total by district'!G93</f>
        <v>2037</v>
      </c>
      <c r="E16" s="70">
        <f>'total by district'!G132</f>
        <v>2080</v>
      </c>
      <c r="F16" s="70">
        <f t="shared" si="0"/>
        <v>2011</v>
      </c>
      <c r="G16" s="72">
        <f>F16/F28</f>
        <v>2.0437770748377097E-2</v>
      </c>
    </row>
    <row r="17" spans="1:8" ht="15" customHeight="1">
      <c r="A17" s="8" t="s">
        <v>40</v>
      </c>
      <c r="B17" s="70">
        <f>'total by district'!G17</f>
        <v>597</v>
      </c>
      <c r="C17" s="70">
        <f>'total by district'!G55</f>
        <v>596</v>
      </c>
      <c r="D17" s="70">
        <f>'total by district'!G94</f>
        <v>618</v>
      </c>
      <c r="E17" s="70">
        <f>'total by district'!G133</f>
        <v>620</v>
      </c>
      <c r="F17" s="70">
        <f t="shared" si="0"/>
        <v>607.75</v>
      </c>
      <c r="G17" s="72">
        <f>F17/F28</f>
        <v>6.1765565252740835E-3</v>
      </c>
    </row>
    <row r="18" spans="1:8" ht="15" customHeight="1">
      <c r="A18" s="8" t="s">
        <v>41</v>
      </c>
      <c r="B18" s="70">
        <f>'total by district'!G18</f>
        <v>3656</v>
      </c>
      <c r="C18" s="70">
        <f>'total by district'!G56</f>
        <v>3745</v>
      </c>
      <c r="D18" s="70">
        <f>'total by district'!G95</f>
        <v>3870</v>
      </c>
      <c r="E18" s="70">
        <f>'total by district'!G134</f>
        <v>3824</v>
      </c>
      <c r="F18" s="70">
        <f t="shared" si="0"/>
        <v>3773.75</v>
      </c>
      <c r="G18" s="72">
        <f>F18/F28</f>
        <v>3.8352579493629073E-2</v>
      </c>
    </row>
    <row r="19" spans="1:8" ht="15" customHeight="1">
      <c r="A19" s="8" t="s">
        <v>42</v>
      </c>
      <c r="B19" s="70">
        <f>'total by district'!G19</f>
        <v>2975</v>
      </c>
      <c r="C19" s="70">
        <f>'total by district'!G57</f>
        <v>3071</v>
      </c>
      <c r="D19" s="70">
        <f>'total by district'!G96</f>
        <v>3365</v>
      </c>
      <c r="E19" s="70">
        <f>'total by district'!G135</f>
        <v>3174</v>
      </c>
      <c r="F19" s="70">
        <f t="shared" si="0"/>
        <v>3146.25</v>
      </c>
      <c r="G19" s="72">
        <f>F19/F28</f>
        <v>3.1975303936887842E-2</v>
      </c>
    </row>
    <row r="20" spans="1:8" ht="15" customHeight="1">
      <c r="A20" s="8" t="s">
        <v>43</v>
      </c>
      <c r="B20" s="70">
        <f>'total by district'!G20</f>
        <v>1601</v>
      </c>
      <c r="C20" s="70">
        <f>'total by district'!G58</f>
        <v>1736</v>
      </c>
      <c r="D20" s="70">
        <f>'total by district'!G97</f>
        <v>1732</v>
      </c>
      <c r="E20" s="70">
        <f>'total by district'!G136</f>
        <v>1765</v>
      </c>
      <c r="F20" s="70">
        <f t="shared" si="0"/>
        <v>1708.5</v>
      </c>
      <c r="G20" s="72">
        <f>F20/F28</f>
        <v>1.7363466595525744E-2</v>
      </c>
    </row>
    <row r="21" spans="1:8" ht="15" customHeight="1">
      <c r="A21" s="8" t="s">
        <v>44</v>
      </c>
      <c r="B21" s="70">
        <f>'total by district'!G21</f>
        <v>1721</v>
      </c>
      <c r="C21" s="70">
        <f>'total by district'!G59</f>
        <v>1759</v>
      </c>
      <c r="D21" s="70">
        <f>'total by district'!G98</f>
        <v>1465</v>
      </c>
      <c r="E21" s="70">
        <f>'total by district'!G137</f>
        <v>1665</v>
      </c>
      <c r="F21" s="70">
        <f t="shared" si="0"/>
        <v>1652.5</v>
      </c>
      <c r="G21" s="72">
        <f>F21/F28</f>
        <v>1.6794339215163181E-2</v>
      </c>
    </row>
    <row r="22" spans="1:8" ht="24">
      <c r="A22" s="8" t="s">
        <v>45</v>
      </c>
      <c r="B22" s="70">
        <f>'total by district'!G22</f>
        <v>1651</v>
      </c>
      <c r="C22" s="70">
        <f>'total by district'!G60</f>
        <v>1615</v>
      </c>
      <c r="D22" s="70">
        <f>'total by district'!G99</f>
        <v>1599</v>
      </c>
      <c r="E22" s="70">
        <f>'total by district'!G138</f>
        <v>1557</v>
      </c>
      <c r="F22" s="70">
        <f t="shared" si="0"/>
        <v>1605.5</v>
      </c>
      <c r="G22" s="72">
        <f>F22/F28</f>
        <v>1.6316678735216028E-2</v>
      </c>
    </row>
    <row r="23" spans="1:8" ht="15" customHeight="1">
      <c r="A23" s="8" t="s">
        <v>46</v>
      </c>
      <c r="B23" s="70">
        <f>'total by district'!G23</f>
        <v>1478</v>
      </c>
      <c r="C23" s="70">
        <f>'total by district'!G61</f>
        <v>1441</v>
      </c>
      <c r="D23" s="70">
        <f>'total by district'!G100</f>
        <v>1397</v>
      </c>
      <c r="E23" s="70">
        <f>'total by district'!G139</f>
        <v>1542</v>
      </c>
      <c r="F23" s="70">
        <f t="shared" si="0"/>
        <v>1464.5</v>
      </c>
      <c r="G23" s="72">
        <f>F23/F28</f>
        <v>1.488369729537457E-2</v>
      </c>
    </row>
    <row r="24" spans="1:8" ht="15" customHeight="1">
      <c r="A24" s="8" t="s">
        <v>47</v>
      </c>
      <c r="B24" s="70">
        <f>'total by district'!G24</f>
        <v>1921</v>
      </c>
      <c r="C24" s="70">
        <f>'total by district'!G62</f>
        <v>1932</v>
      </c>
      <c r="D24" s="70">
        <f>'total by district'!G101</f>
        <v>2127</v>
      </c>
      <c r="E24" s="70">
        <f>'total by district'!G140</f>
        <v>2047</v>
      </c>
      <c r="F24" s="70">
        <f t="shared" si="0"/>
        <v>2006.75</v>
      </c>
      <c r="G24" s="72">
        <f>F24/F28</f>
        <v>2.0394578045403153E-2</v>
      </c>
    </row>
    <row r="25" spans="1:8" ht="15" customHeight="1">
      <c r="A25" s="8" t="s">
        <v>48</v>
      </c>
      <c r="B25" s="70">
        <f>'total by district'!G25</f>
        <v>23981</v>
      </c>
      <c r="C25" s="70">
        <f>'total by district'!G63</f>
        <v>23232</v>
      </c>
      <c r="D25" s="70">
        <f>'total by district'!G102</f>
        <v>22334</v>
      </c>
      <c r="E25" s="70">
        <f>'total by district'!G141</f>
        <v>21660</v>
      </c>
      <c r="F25" s="70">
        <f t="shared" si="0"/>
        <v>22801.75</v>
      </c>
      <c r="G25" s="72">
        <f>F25/F28</f>
        <v>0.2317339329496805</v>
      </c>
    </row>
    <row r="26" spans="1:8" ht="15" customHeight="1">
      <c r="A26" s="9" t="s">
        <v>49</v>
      </c>
      <c r="B26" s="70">
        <f>'total by district'!G26</f>
        <v>151</v>
      </c>
      <c r="C26" s="70">
        <f>'total by district'!G64</f>
        <v>156</v>
      </c>
      <c r="D26" s="70">
        <f>'total by district'!G103</f>
        <v>156</v>
      </c>
      <c r="E26" s="70">
        <f>'total by district'!G142</f>
        <v>153</v>
      </c>
      <c r="F26" s="70">
        <f t="shared" si="0"/>
        <v>154</v>
      </c>
      <c r="G26" s="72">
        <f>F26/F28</f>
        <v>1.5651002959970526E-3</v>
      </c>
    </row>
    <row r="27" spans="1:8" ht="15" customHeight="1" thickBot="1">
      <c r="A27" s="8" t="s">
        <v>80</v>
      </c>
      <c r="B27" s="70">
        <f>'total by district'!G27</f>
        <v>3</v>
      </c>
      <c r="C27" s="70">
        <f>'total by district'!G65</f>
        <v>3</v>
      </c>
      <c r="D27" s="70">
        <f>'total by district'!G104</f>
        <v>3</v>
      </c>
      <c r="E27" s="70">
        <f>'total by district'!G143</f>
        <v>3</v>
      </c>
      <c r="F27" s="83">
        <f t="shared" si="0"/>
        <v>3</v>
      </c>
      <c r="G27" s="72">
        <f>F27/F28</f>
        <v>3.0488966805137393E-5</v>
      </c>
    </row>
    <row r="28" spans="1:8" ht="15" customHeight="1" thickBot="1">
      <c r="A28" s="7" t="s">
        <v>0</v>
      </c>
      <c r="B28" s="75">
        <f>SUM(B5:B27)</f>
        <v>97007</v>
      </c>
      <c r="C28" s="75">
        <f t="shared" ref="C28:G28" si="1">SUM(C5:C27)</f>
        <v>98837</v>
      </c>
      <c r="D28" s="75">
        <f t="shared" si="1"/>
        <v>100351</v>
      </c>
      <c r="E28" s="75">
        <f t="shared" si="1"/>
        <v>97390</v>
      </c>
      <c r="F28" s="76">
        <f t="shared" si="0"/>
        <v>98396.25</v>
      </c>
      <c r="G28" s="84">
        <f t="shared" si="1"/>
        <v>0.99999999999999989</v>
      </c>
    </row>
    <row r="29" spans="1:8">
      <c r="A29" s="10"/>
      <c r="B29" s="17"/>
      <c r="C29" s="17"/>
      <c r="D29" s="17"/>
      <c r="E29" s="17"/>
      <c r="F29" s="17"/>
      <c r="G29" s="18"/>
    </row>
    <row r="30" spans="1:8">
      <c r="A30" s="98" t="s">
        <v>66</v>
      </c>
      <c r="B30" s="98"/>
      <c r="C30" s="98"/>
      <c r="D30" s="98"/>
      <c r="E30" s="98"/>
      <c r="F30" s="98"/>
      <c r="G30" s="98"/>
      <c r="H30" s="98"/>
    </row>
    <row r="31" spans="1:8" ht="14.25" customHeight="1">
      <c r="A31" s="19" t="s">
        <v>65</v>
      </c>
      <c r="B31" s="20"/>
      <c r="C31" s="20"/>
      <c r="D31" s="20"/>
      <c r="E31" s="20"/>
      <c r="F31" s="20"/>
      <c r="G31" s="20"/>
    </row>
    <row r="32" spans="1:8" ht="12.75" customHeight="1">
      <c r="A32" s="99" t="s">
        <v>73</v>
      </c>
      <c r="B32" s="99"/>
      <c r="C32" s="99"/>
      <c r="D32" s="99"/>
      <c r="E32" s="99"/>
      <c r="F32" s="99"/>
      <c r="G32" s="99"/>
    </row>
    <row r="33" spans="1:7" ht="12.75" customHeight="1">
      <c r="A33" s="97" t="s">
        <v>100</v>
      </c>
      <c r="B33" s="97"/>
      <c r="C33" s="97"/>
      <c r="D33" s="97"/>
      <c r="E33" s="97"/>
      <c r="F33" s="97"/>
      <c r="G33" s="97"/>
    </row>
    <row r="34" spans="1:7" ht="12.75" customHeight="1">
      <c r="A34" s="97"/>
      <c r="B34" s="97"/>
      <c r="C34" s="97"/>
      <c r="D34" s="97"/>
      <c r="E34" s="97"/>
      <c r="F34" s="97"/>
      <c r="G34" s="97"/>
    </row>
    <row r="35" spans="1:7">
      <c r="A35" s="2"/>
      <c r="B35" s="2"/>
      <c r="C35" s="2"/>
      <c r="D35" s="2"/>
      <c r="E35" s="2"/>
      <c r="F35" s="2"/>
      <c r="G35" s="2"/>
    </row>
    <row r="36" spans="1:7">
      <c r="A36" s="21" t="s">
        <v>7</v>
      </c>
      <c r="E36" s="101"/>
      <c r="F36" s="101"/>
      <c r="G36" s="101"/>
    </row>
    <row r="37" spans="1:7">
      <c r="A37" s="21"/>
      <c r="E37" s="102"/>
      <c r="F37" s="102"/>
      <c r="G37" s="102"/>
    </row>
    <row r="38" spans="1:7">
      <c r="A38" s="23" t="s">
        <v>61</v>
      </c>
      <c r="E38" s="22" t="s">
        <v>8</v>
      </c>
      <c r="F38" s="22"/>
      <c r="G38" s="22"/>
    </row>
    <row r="39" spans="1:7">
      <c r="A39" s="24">
        <f>'total by district'!A193</f>
        <v>41981</v>
      </c>
      <c r="E39" s="11" t="s">
        <v>6</v>
      </c>
      <c r="F39" s="11"/>
      <c r="G39" s="11"/>
    </row>
  </sheetData>
  <mergeCells count="7">
    <mergeCell ref="E36:G36"/>
    <mergeCell ref="E37:G37"/>
    <mergeCell ref="A1:G1"/>
    <mergeCell ref="A2:G2"/>
    <mergeCell ref="A30:H30"/>
    <mergeCell ref="A32:G32"/>
    <mergeCell ref="A33:G34"/>
  </mergeCells>
  <phoneticPr fontId="7" type="noConversion"/>
  <pageMargins left="0" right="0" top="0" bottom="0" header="0.51181102362204722" footer="0.51181102362204722"/>
  <pageSetup paperSize="9" scale="9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86"/>
  <sheetViews>
    <sheetView workbookViewId="0">
      <selection activeCell="B4" sqref="B4:G4"/>
    </sheetView>
  </sheetViews>
  <sheetFormatPr defaultRowHeight="12.75"/>
  <cols>
    <col min="1" max="1" width="53.28515625" style="12" customWidth="1"/>
    <col min="2" max="5" width="12.140625" style="12" customWidth="1"/>
    <col min="6" max="6" width="13.28515625" style="12" customWidth="1"/>
    <col min="7" max="7" width="12.140625" style="12" customWidth="1"/>
    <col min="8" max="8" width="19" style="12" customWidth="1"/>
    <col min="9" max="9" width="12.42578125" style="12" customWidth="1"/>
    <col min="10" max="16384" width="9.140625" style="12"/>
  </cols>
  <sheetData>
    <row r="1" spans="1:7" ht="14.25">
      <c r="A1" s="102" t="s">
        <v>70</v>
      </c>
      <c r="B1" s="102"/>
      <c r="C1" s="102"/>
      <c r="D1" s="102"/>
      <c r="E1" s="102"/>
      <c r="F1" s="102"/>
      <c r="G1" s="102"/>
    </row>
    <row r="2" spans="1:7">
      <c r="A2" s="103" t="s">
        <v>62</v>
      </c>
      <c r="B2" s="103"/>
      <c r="C2" s="103"/>
      <c r="D2" s="103"/>
      <c r="E2" s="103"/>
      <c r="F2" s="103"/>
      <c r="G2" s="103"/>
    </row>
    <row r="3" spans="1:7" ht="13.5" thickBot="1">
      <c r="A3" s="28"/>
      <c r="B3" s="28"/>
      <c r="C3" s="29"/>
      <c r="D3" s="29"/>
      <c r="E3" s="29"/>
      <c r="F3" s="29"/>
    </row>
    <row r="4" spans="1:7" ht="14.25" thickBot="1">
      <c r="A4" s="13" t="s">
        <v>27</v>
      </c>
      <c r="B4" s="14" t="s">
        <v>1</v>
      </c>
      <c r="C4" s="15" t="s">
        <v>2</v>
      </c>
      <c r="D4" s="15" t="s">
        <v>3</v>
      </c>
      <c r="E4" s="15" t="s">
        <v>4</v>
      </c>
      <c r="F4" s="30" t="s">
        <v>5</v>
      </c>
      <c r="G4" s="31" t="s">
        <v>76</v>
      </c>
    </row>
    <row r="5" spans="1:7" ht="15.6" customHeight="1">
      <c r="A5" s="16" t="s">
        <v>28</v>
      </c>
      <c r="B5" s="61">
        <v>507</v>
      </c>
      <c r="C5" s="61">
        <v>175</v>
      </c>
      <c r="D5" s="61">
        <v>159</v>
      </c>
      <c r="E5" s="61">
        <v>106</v>
      </c>
      <c r="F5" s="61">
        <v>125</v>
      </c>
      <c r="G5" s="32">
        <f>SUM(B5:F5)</f>
        <v>1072</v>
      </c>
    </row>
    <row r="6" spans="1:7" ht="15.6" customHeight="1">
      <c r="A6" s="8" t="s">
        <v>29</v>
      </c>
      <c r="B6" s="61">
        <v>37</v>
      </c>
      <c r="C6" s="61">
        <v>16</v>
      </c>
      <c r="D6" s="61">
        <v>54</v>
      </c>
      <c r="E6" s="61">
        <v>6</v>
      </c>
      <c r="F6" s="61">
        <v>7</v>
      </c>
      <c r="G6" s="33">
        <f t="shared" ref="G6:G27" si="0">SUM(B6:F6)</f>
        <v>120</v>
      </c>
    </row>
    <row r="7" spans="1:7" ht="15.6" customHeight="1">
      <c r="A7" s="8" t="s">
        <v>30</v>
      </c>
      <c r="B7" s="61">
        <v>3720</v>
      </c>
      <c r="C7" s="61">
        <v>1499</v>
      </c>
      <c r="D7" s="61">
        <v>1009</v>
      </c>
      <c r="E7" s="61">
        <v>444</v>
      </c>
      <c r="F7" s="61">
        <v>359</v>
      </c>
      <c r="G7" s="33">
        <f t="shared" si="0"/>
        <v>7031</v>
      </c>
    </row>
    <row r="8" spans="1:7" ht="24.75" customHeight="1">
      <c r="A8" s="8" t="s">
        <v>31</v>
      </c>
      <c r="B8" s="61">
        <v>16</v>
      </c>
      <c r="C8" s="61">
        <v>3</v>
      </c>
      <c r="D8" s="61">
        <v>3</v>
      </c>
      <c r="E8" s="61">
        <v>4</v>
      </c>
      <c r="F8" s="61">
        <v>1</v>
      </c>
      <c r="G8" s="33">
        <f t="shared" si="0"/>
        <v>27</v>
      </c>
    </row>
    <row r="9" spans="1:7" ht="25.5" customHeight="1">
      <c r="A9" s="8" t="s">
        <v>32</v>
      </c>
      <c r="B9" s="61">
        <v>231</v>
      </c>
      <c r="C9" s="61">
        <v>61</v>
      </c>
      <c r="D9" s="61">
        <v>24</v>
      </c>
      <c r="E9" s="61">
        <v>21</v>
      </c>
      <c r="F9" s="61">
        <v>4</v>
      </c>
      <c r="G9" s="33">
        <f t="shared" si="0"/>
        <v>341</v>
      </c>
    </row>
    <row r="10" spans="1:7" ht="15.6" customHeight="1">
      <c r="A10" s="8" t="s">
        <v>33</v>
      </c>
      <c r="B10" s="61">
        <v>2417</v>
      </c>
      <c r="C10" s="61">
        <v>1916</v>
      </c>
      <c r="D10" s="61">
        <v>857</v>
      </c>
      <c r="E10" s="61">
        <v>1520</v>
      </c>
      <c r="F10" s="61">
        <v>383</v>
      </c>
      <c r="G10" s="33">
        <f t="shared" si="0"/>
        <v>7093</v>
      </c>
    </row>
    <row r="11" spans="1:7" ht="24" customHeight="1">
      <c r="A11" s="8" t="s">
        <v>34</v>
      </c>
      <c r="B11" s="61">
        <v>5295</v>
      </c>
      <c r="C11" s="61">
        <v>2505</v>
      </c>
      <c r="D11" s="61">
        <v>1577</v>
      </c>
      <c r="E11" s="61">
        <v>1423</v>
      </c>
      <c r="F11" s="61">
        <v>358</v>
      </c>
      <c r="G11" s="33">
        <f t="shared" si="0"/>
        <v>11158</v>
      </c>
    </row>
    <row r="12" spans="1:7" ht="15.6" customHeight="1">
      <c r="A12" s="8" t="s">
        <v>35</v>
      </c>
      <c r="B12" s="61">
        <v>918</v>
      </c>
      <c r="C12" s="61">
        <v>1575</v>
      </c>
      <c r="D12" s="61">
        <v>282</v>
      </c>
      <c r="E12" s="61">
        <v>117</v>
      </c>
      <c r="F12" s="61">
        <v>43</v>
      </c>
      <c r="G12" s="33">
        <f t="shared" si="0"/>
        <v>2935</v>
      </c>
    </row>
    <row r="13" spans="1:7" ht="15.6" customHeight="1">
      <c r="A13" s="8" t="s">
        <v>36</v>
      </c>
      <c r="B13" s="61">
        <v>381</v>
      </c>
      <c r="C13" s="61">
        <v>879</v>
      </c>
      <c r="D13" s="61">
        <v>238</v>
      </c>
      <c r="E13" s="61">
        <v>1913</v>
      </c>
      <c r="F13" s="61">
        <v>450</v>
      </c>
      <c r="G13" s="33">
        <f t="shared" si="0"/>
        <v>3861</v>
      </c>
    </row>
    <row r="14" spans="1:7" ht="15.6" customHeight="1">
      <c r="A14" s="8" t="s">
        <v>37</v>
      </c>
      <c r="B14" s="62">
        <v>3172</v>
      </c>
      <c r="C14" s="61">
        <v>1853</v>
      </c>
      <c r="D14" s="61">
        <v>1280</v>
      </c>
      <c r="E14" s="61">
        <v>1070</v>
      </c>
      <c r="F14" s="61">
        <v>369</v>
      </c>
      <c r="G14" s="33">
        <f t="shared" si="0"/>
        <v>7744</v>
      </c>
    </row>
    <row r="15" spans="1:7" ht="15.6" customHeight="1">
      <c r="A15" s="8" t="s">
        <v>38</v>
      </c>
      <c r="B15" s="61">
        <v>618</v>
      </c>
      <c r="C15" s="63">
        <v>296</v>
      </c>
      <c r="D15" s="61">
        <v>57</v>
      </c>
      <c r="E15" s="61">
        <v>88</v>
      </c>
      <c r="F15" s="61">
        <v>17</v>
      </c>
      <c r="G15" s="33">
        <f t="shared" si="0"/>
        <v>1076</v>
      </c>
    </row>
    <row r="16" spans="1:7" ht="15.6" customHeight="1">
      <c r="A16" s="8" t="s">
        <v>39</v>
      </c>
      <c r="B16" s="61">
        <v>485</v>
      </c>
      <c r="C16" s="61">
        <v>481</v>
      </c>
      <c r="D16" s="61">
        <v>45</v>
      </c>
      <c r="E16" s="61">
        <v>44</v>
      </c>
      <c r="F16" s="61">
        <v>3</v>
      </c>
      <c r="G16" s="33">
        <f t="shared" si="0"/>
        <v>1058</v>
      </c>
    </row>
    <row r="17" spans="1:9" ht="15.6" customHeight="1">
      <c r="A17" s="8" t="s">
        <v>40</v>
      </c>
      <c r="B17" s="61">
        <v>161</v>
      </c>
      <c r="C17" s="61">
        <v>136</v>
      </c>
      <c r="D17" s="61">
        <v>36</v>
      </c>
      <c r="E17" s="61">
        <v>105</v>
      </c>
      <c r="F17" s="61">
        <v>54</v>
      </c>
      <c r="G17" s="33">
        <f t="shared" si="0"/>
        <v>492</v>
      </c>
    </row>
    <row r="18" spans="1:9" ht="15.6" customHeight="1">
      <c r="A18" s="8" t="s">
        <v>41</v>
      </c>
      <c r="B18" s="61">
        <v>1062</v>
      </c>
      <c r="C18" s="61">
        <v>864</v>
      </c>
      <c r="D18" s="61">
        <v>206</v>
      </c>
      <c r="E18" s="61">
        <v>205</v>
      </c>
      <c r="F18" s="61">
        <v>34</v>
      </c>
      <c r="G18" s="33">
        <f t="shared" si="0"/>
        <v>2371</v>
      </c>
    </row>
    <row r="19" spans="1:9" ht="15.6" customHeight="1">
      <c r="A19" s="8" t="s">
        <v>42</v>
      </c>
      <c r="B19" s="61">
        <v>1235</v>
      </c>
      <c r="C19" s="61">
        <v>639</v>
      </c>
      <c r="D19" s="61">
        <v>284</v>
      </c>
      <c r="E19" s="61">
        <v>244</v>
      </c>
      <c r="F19" s="61">
        <v>110</v>
      </c>
      <c r="G19" s="33">
        <f t="shared" si="0"/>
        <v>2512</v>
      </c>
    </row>
    <row r="20" spans="1:9" ht="15.6" customHeight="1">
      <c r="A20" s="8" t="s">
        <v>43</v>
      </c>
      <c r="B20" s="61">
        <v>1241</v>
      </c>
      <c r="C20" s="61">
        <v>17</v>
      </c>
      <c r="D20" s="61">
        <v>10</v>
      </c>
      <c r="E20" s="61">
        <v>14</v>
      </c>
      <c r="F20" s="61">
        <v>6</v>
      </c>
      <c r="G20" s="33">
        <f t="shared" si="0"/>
        <v>1288</v>
      </c>
    </row>
    <row r="21" spans="1:9" ht="15.6" customHeight="1">
      <c r="A21" s="8" t="s">
        <v>44</v>
      </c>
      <c r="B21" s="61">
        <v>774</v>
      </c>
      <c r="C21" s="61">
        <v>349</v>
      </c>
      <c r="D21" s="61">
        <v>128</v>
      </c>
      <c r="E21" s="61">
        <v>133</v>
      </c>
      <c r="F21" s="61">
        <v>27</v>
      </c>
      <c r="G21" s="33">
        <f t="shared" si="0"/>
        <v>1411</v>
      </c>
    </row>
    <row r="22" spans="1:9" ht="24" customHeight="1">
      <c r="A22" s="8" t="s">
        <v>45</v>
      </c>
      <c r="B22" s="61">
        <v>568</v>
      </c>
      <c r="C22" s="61">
        <v>412</v>
      </c>
      <c r="D22" s="61">
        <v>122</v>
      </c>
      <c r="E22" s="61">
        <v>174</v>
      </c>
      <c r="F22" s="61">
        <v>36</v>
      </c>
      <c r="G22" s="33">
        <f t="shared" si="0"/>
        <v>1312</v>
      </c>
    </row>
    <row r="23" spans="1:9" ht="15.6" customHeight="1">
      <c r="A23" s="8" t="s">
        <v>46</v>
      </c>
      <c r="B23" s="61">
        <v>394</v>
      </c>
      <c r="C23" s="61">
        <v>169</v>
      </c>
      <c r="D23" s="61">
        <v>168</v>
      </c>
      <c r="E23" s="61">
        <v>195</v>
      </c>
      <c r="F23" s="61">
        <v>132</v>
      </c>
      <c r="G23" s="33">
        <f t="shared" si="0"/>
        <v>1058</v>
      </c>
    </row>
    <row r="24" spans="1:9" ht="15.6" customHeight="1">
      <c r="A24" s="8" t="s">
        <v>47</v>
      </c>
      <c r="B24" s="61">
        <v>438</v>
      </c>
      <c r="C24" s="61">
        <v>402</v>
      </c>
      <c r="D24" s="61">
        <v>86</v>
      </c>
      <c r="E24" s="61">
        <v>382</v>
      </c>
      <c r="F24" s="61">
        <v>175</v>
      </c>
      <c r="G24" s="34">
        <f t="shared" si="0"/>
        <v>1483</v>
      </c>
    </row>
    <row r="25" spans="1:9" ht="15.6" customHeight="1">
      <c r="A25" s="8" t="s">
        <v>48</v>
      </c>
      <c r="B25" s="61">
        <v>107</v>
      </c>
      <c r="C25" s="61">
        <v>64</v>
      </c>
      <c r="D25" s="61">
        <v>60</v>
      </c>
      <c r="E25" s="61">
        <v>24</v>
      </c>
      <c r="F25" s="61">
        <v>21</v>
      </c>
      <c r="G25" s="34">
        <f t="shared" si="0"/>
        <v>276</v>
      </c>
    </row>
    <row r="26" spans="1:9" ht="15.6" customHeight="1">
      <c r="A26" s="8" t="s">
        <v>49</v>
      </c>
      <c r="B26" s="61">
        <v>88</v>
      </c>
      <c r="C26" s="61">
        <v>0</v>
      </c>
      <c r="D26" s="61">
        <v>0</v>
      </c>
      <c r="E26" s="61">
        <v>0</v>
      </c>
      <c r="F26" s="61">
        <v>0</v>
      </c>
      <c r="G26" s="34">
        <f t="shared" si="0"/>
        <v>88</v>
      </c>
    </row>
    <row r="27" spans="1:9" ht="15.6" customHeight="1" thickBot="1">
      <c r="A27" s="8" t="s">
        <v>80</v>
      </c>
      <c r="B27" s="61">
        <v>0</v>
      </c>
      <c r="C27" s="61">
        <v>0</v>
      </c>
      <c r="D27" s="61">
        <v>1</v>
      </c>
      <c r="E27" s="61">
        <v>0</v>
      </c>
      <c r="F27" s="61">
        <v>0</v>
      </c>
      <c r="G27" s="34">
        <f t="shared" si="0"/>
        <v>1</v>
      </c>
    </row>
    <row r="28" spans="1:9" ht="15.6" customHeight="1" thickBot="1">
      <c r="A28" s="7" t="s">
        <v>0</v>
      </c>
      <c r="B28" s="35">
        <f>SUM(B5:B27)</f>
        <v>23865</v>
      </c>
      <c r="C28" s="35">
        <f t="shared" ref="C28:G28" si="1">SUM(C5:C27)</f>
        <v>14311</v>
      </c>
      <c r="D28" s="35">
        <f t="shared" si="1"/>
        <v>6686</v>
      </c>
      <c r="E28" s="35">
        <f t="shared" si="1"/>
        <v>8232</v>
      </c>
      <c r="F28" s="35">
        <f t="shared" si="1"/>
        <v>2714</v>
      </c>
      <c r="G28" s="36">
        <f t="shared" si="1"/>
        <v>55808</v>
      </c>
    </row>
    <row r="29" spans="1:9" ht="9.75" customHeight="1">
      <c r="A29" s="10"/>
      <c r="B29" s="20"/>
      <c r="C29" s="20"/>
      <c r="D29" s="20"/>
      <c r="E29" s="20"/>
      <c r="F29" s="20"/>
      <c r="G29" s="20"/>
    </row>
    <row r="30" spans="1:9" ht="15.75" customHeight="1">
      <c r="A30" s="98" t="s">
        <v>66</v>
      </c>
      <c r="B30" s="98"/>
      <c r="C30" s="98"/>
      <c r="D30" s="98"/>
      <c r="E30" s="98"/>
      <c r="F30" s="98"/>
      <c r="G30" s="98"/>
      <c r="H30" s="98"/>
      <c r="I30" s="98"/>
    </row>
    <row r="31" spans="1:9" ht="15.6" customHeight="1">
      <c r="A31" s="99" t="s">
        <v>69</v>
      </c>
      <c r="B31" s="99"/>
      <c r="C31" s="99"/>
      <c r="D31" s="99"/>
      <c r="E31" s="99"/>
      <c r="F31" s="99"/>
      <c r="G31" s="99"/>
    </row>
    <row r="32" spans="1:9" ht="15.6" customHeight="1">
      <c r="A32" s="100" t="s">
        <v>84</v>
      </c>
      <c r="B32" s="100"/>
      <c r="C32" s="100"/>
      <c r="D32" s="100"/>
      <c r="E32" s="100"/>
      <c r="F32" s="100"/>
      <c r="G32" s="100"/>
    </row>
    <row r="33" spans="1:7" ht="12.75" customHeight="1">
      <c r="A33" s="100"/>
      <c r="B33" s="100"/>
      <c r="C33" s="100"/>
      <c r="D33" s="100"/>
      <c r="E33" s="100"/>
      <c r="F33" s="100"/>
      <c r="G33" s="100"/>
    </row>
    <row r="34" spans="1:7" ht="12" customHeight="1">
      <c r="A34" s="21" t="s">
        <v>7</v>
      </c>
      <c r="E34" s="101"/>
      <c r="F34" s="101"/>
      <c r="G34" s="101"/>
    </row>
    <row r="35" spans="1:7" ht="7.5" customHeight="1">
      <c r="A35" s="21"/>
      <c r="E35" s="102"/>
      <c r="F35" s="102"/>
      <c r="G35" s="102"/>
    </row>
    <row r="36" spans="1:7" ht="15.6" customHeight="1">
      <c r="A36" s="23" t="s">
        <v>61</v>
      </c>
      <c r="E36" s="22" t="s">
        <v>8</v>
      </c>
      <c r="F36" s="22"/>
      <c r="G36" s="22"/>
    </row>
    <row r="37" spans="1:7" ht="15.6" customHeight="1">
      <c r="A37" s="24">
        <f>total!A39</f>
        <v>41981</v>
      </c>
      <c r="E37" s="11" t="s">
        <v>6</v>
      </c>
      <c r="F37" s="11"/>
      <c r="G37" s="11"/>
    </row>
    <row r="38" spans="1:7" ht="16.5" customHeight="1">
      <c r="A38" s="102" t="s">
        <v>70</v>
      </c>
      <c r="B38" s="102"/>
      <c r="C38" s="102"/>
      <c r="D38" s="102"/>
      <c r="E38" s="102"/>
      <c r="F38" s="102"/>
      <c r="G38" s="102"/>
    </row>
    <row r="39" spans="1:7" ht="15.75" customHeight="1" thickBot="1">
      <c r="A39" s="103" t="s">
        <v>57</v>
      </c>
      <c r="B39" s="103"/>
      <c r="C39" s="103"/>
      <c r="D39" s="103"/>
      <c r="E39" s="103"/>
      <c r="F39" s="103"/>
      <c r="G39" s="103"/>
    </row>
    <row r="40" spans="1:7" ht="15.6" customHeight="1" thickBot="1">
      <c r="A40" s="13" t="s">
        <v>27</v>
      </c>
      <c r="B40" s="14" t="s">
        <v>1</v>
      </c>
      <c r="C40" s="15" t="s">
        <v>2</v>
      </c>
      <c r="D40" s="15" t="s">
        <v>3</v>
      </c>
      <c r="E40" s="15" t="s">
        <v>4</v>
      </c>
      <c r="F40" s="30" t="s">
        <v>5</v>
      </c>
      <c r="G40" s="31" t="s">
        <v>76</v>
      </c>
    </row>
    <row r="41" spans="1:7" ht="15.6" customHeight="1">
      <c r="A41" s="16" t="s">
        <v>28</v>
      </c>
      <c r="B41" s="61">
        <v>484</v>
      </c>
      <c r="C41" s="61">
        <v>193</v>
      </c>
      <c r="D41" s="61">
        <v>172</v>
      </c>
      <c r="E41" s="61">
        <v>112</v>
      </c>
      <c r="F41" s="61">
        <v>133</v>
      </c>
      <c r="G41" s="32">
        <f>SUM(B41:F41)</f>
        <v>1094</v>
      </c>
    </row>
    <row r="42" spans="1:7" ht="15.6" customHeight="1">
      <c r="A42" s="8" t="s">
        <v>29</v>
      </c>
      <c r="B42" s="61">
        <v>36</v>
      </c>
      <c r="C42" s="61">
        <v>15</v>
      </c>
      <c r="D42" s="61">
        <v>50</v>
      </c>
      <c r="E42" s="61">
        <v>5</v>
      </c>
      <c r="F42" s="61">
        <v>5</v>
      </c>
      <c r="G42" s="33">
        <f t="shared" ref="G42:G63" si="2">SUM(B42:F42)</f>
        <v>111</v>
      </c>
    </row>
    <row r="43" spans="1:7" ht="15.6" customHeight="1">
      <c r="A43" s="8" t="s">
        <v>30</v>
      </c>
      <c r="B43" s="61">
        <v>3403</v>
      </c>
      <c r="C43" s="61">
        <v>1449</v>
      </c>
      <c r="D43" s="61">
        <v>882</v>
      </c>
      <c r="E43" s="61">
        <v>420</v>
      </c>
      <c r="F43" s="61">
        <v>378</v>
      </c>
      <c r="G43" s="33">
        <f t="shared" si="2"/>
        <v>6532</v>
      </c>
    </row>
    <row r="44" spans="1:7" ht="23.25" customHeight="1">
      <c r="A44" s="8" t="s">
        <v>31</v>
      </c>
      <c r="B44" s="61">
        <v>16</v>
      </c>
      <c r="C44" s="61">
        <v>1</v>
      </c>
      <c r="D44" s="61">
        <v>3</v>
      </c>
      <c r="E44" s="61">
        <v>4</v>
      </c>
      <c r="F44" s="61">
        <v>1</v>
      </c>
      <c r="G44" s="33">
        <f t="shared" si="2"/>
        <v>25</v>
      </c>
    </row>
    <row r="45" spans="1:7" ht="24" customHeight="1">
      <c r="A45" s="8" t="s">
        <v>32</v>
      </c>
      <c r="B45" s="61">
        <v>230</v>
      </c>
      <c r="C45" s="61">
        <v>55</v>
      </c>
      <c r="D45" s="61">
        <v>19</v>
      </c>
      <c r="E45" s="61">
        <v>20</v>
      </c>
      <c r="F45" s="61">
        <v>9</v>
      </c>
      <c r="G45" s="33">
        <f t="shared" si="2"/>
        <v>333</v>
      </c>
    </row>
    <row r="46" spans="1:7" ht="15.6" customHeight="1">
      <c r="A46" s="8" t="s">
        <v>33</v>
      </c>
      <c r="B46" s="61">
        <v>2168</v>
      </c>
      <c r="C46" s="61">
        <v>1807</v>
      </c>
      <c r="D46" s="61">
        <v>746</v>
      </c>
      <c r="E46" s="61">
        <v>1538</v>
      </c>
      <c r="F46" s="61">
        <v>303</v>
      </c>
      <c r="G46" s="33">
        <f t="shared" si="2"/>
        <v>6562</v>
      </c>
    </row>
    <row r="47" spans="1:7" ht="24.75" customHeight="1">
      <c r="A47" s="8" t="s">
        <v>34</v>
      </c>
      <c r="B47" s="61">
        <v>5028</v>
      </c>
      <c r="C47" s="61">
        <v>2356</v>
      </c>
      <c r="D47" s="61">
        <v>1336</v>
      </c>
      <c r="E47" s="61">
        <v>1400</v>
      </c>
      <c r="F47" s="61">
        <v>435</v>
      </c>
      <c r="G47" s="33">
        <f t="shared" si="2"/>
        <v>10555</v>
      </c>
    </row>
    <row r="48" spans="1:7" ht="15.6" customHeight="1">
      <c r="A48" s="8" t="s">
        <v>35</v>
      </c>
      <c r="B48" s="61">
        <v>1122</v>
      </c>
      <c r="C48" s="61">
        <v>2285</v>
      </c>
      <c r="D48" s="61">
        <v>288</v>
      </c>
      <c r="E48" s="61">
        <v>151</v>
      </c>
      <c r="F48" s="61">
        <v>48</v>
      </c>
      <c r="G48" s="33">
        <f t="shared" si="2"/>
        <v>3894</v>
      </c>
    </row>
    <row r="49" spans="1:7" ht="15.6" customHeight="1">
      <c r="A49" s="8" t="s">
        <v>36</v>
      </c>
      <c r="B49" s="61">
        <v>492</v>
      </c>
      <c r="C49" s="61">
        <v>1015</v>
      </c>
      <c r="D49" s="61">
        <v>347</v>
      </c>
      <c r="E49" s="61">
        <v>2547</v>
      </c>
      <c r="F49" s="61">
        <v>1842</v>
      </c>
      <c r="G49" s="33">
        <f t="shared" si="2"/>
        <v>6243</v>
      </c>
    </row>
    <row r="50" spans="1:7" ht="15.6" customHeight="1">
      <c r="A50" s="8" t="s">
        <v>37</v>
      </c>
      <c r="B50" s="62">
        <v>3066</v>
      </c>
      <c r="C50" s="61">
        <v>1843</v>
      </c>
      <c r="D50" s="61">
        <v>1303</v>
      </c>
      <c r="E50" s="61">
        <v>1400</v>
      </c>
      <c r="F50" s="61">
        <v>793</v>
      </c>
      <c r="G50" s="33">
        <f t="shared" si="2"/>
        <v>8405</v>
      </c>
    </row>
    <row r="51" spans="1:7" ht="15.6" customHeight="1">
      <c r="A51" s="8" t="s">
        <v>38</v>
      </c>
      <c r="B51" s="61">
        <v>622</v>
      </c>
      <c r="C51" s="61">
        <v>285</v>
      </c>
      <c r="D51" s="61">
        <v>59</v>
      </c>
      <c r="E51" s="61">
        <v>87</v>
      </c>
      <c r="F51" s="61">
        <v>18</v>
      </c>
      <c r="G51" s="33">
        <f t="shared" si="2"/>
        <v>1071</v>
      </c>
    </row>
    <row r="52" spans="1:7" ht="15.6" customHeight="1">
      <c r="A52" s="8" t="s">
        <v>39</v>
      </c>
      <c r="B52" s="61">
        <v>489</v>
      </c>
      <c r="C52" s="61">
        <v>503</v>
      </c>
      <c r="D52" s="61">
        <v>45</v>
      </c>
      <c r="E52" s="61">
        <v>44</v>
      </c>
      <c r="F52" s="61">
        <v>4</v>
      </c>
      <c r="G52" s="33">
        <f t="shared" si="2"/>
        <v>1085</v>
      </c>
    </row>
    <row r="53" spans="1:7" ht="15.6" customHeight="1">
      <c r="A53" s="8" t="s">
        <v>40</v>
      </c>
      <c r="B53" s="61">
        <v>146</v>
      </c>
      <c r="C53" s="61">
        <v>143</v>
      </c>
      <c r="D53" s="61">
        <v>33</v>
      </c>
      <c r="E53" s="61">
        <v>107</v>
      </c>
      <c r="F53" s="61">
        <v>56</v>
      </c>
      <c r="G53" s="33">
        <f t="shared" si="2"/>
        <v>485</v>
      </c>
    </row>
    <row r="54" spans="1:7" ht="15.6" customHeight="1">
      <c r="A54" s="8" t="s">
        <v>41</v>
      </c>
      <c r="B54" s="61">
        <v>1084</v>
      </c>
      <c r="C54" s="61">
        <v>909</v>
      </c>
      <c r="D54" s="61">
        <v>204</v>
      </c>
      <c r="E54" s="61">
        <v>218</v>
      </c>
      <c r="F54" s="61">
        <v>34</v>
      </c>
      <c r="G54" s="33">
        <f t="shared" si="2"/>
        <v>2449</v>
      </c>
    </row>
    <row r="55" spans="1:7" ht="15.6" customHeight="1">
      <c r="A55" s="8" t="s">
        <v>42</v>
      </c>
      <c r="B55" s="61">
        <v>1138</v>
      </c>
      <c r="C55" s="61">
        <v>723</v>
      </c>
      <c r="D55" s="61">
        <v>300</v>
      </c>
      <c r="E55" s="61">
        <v>285</v>
      </c>
      <c r="F55" s="61">
        <v>150</v>
      </c>
      <c r="G55" s="33">
        <f t="shared" si="2"/>
        <v>2596</v>
      </c>
    </row>
    <row r="56" spans="1:7" ht="15.6" customHeight="1">
      <c r="A56" s="8" t="s">
        <v>43</v>
      </c>
      <c r="B56" s="61">
        <v>1276</v>
      </c>
      <c r="C56" s="61">
        <v>17</v>
      </c>
      <c r="D56" s="61">
        <v>11</v>
      </c>
      <c r="E56" s="61">
        <v>15</v>
      </c>
      <c r="F56" s="61">
        <v>6</v>
      </c>
      <c r="G56" s="33">
        <f t="shared" si="2"/>
        <v>1325</v>
      </c>
    </row>
    <row r="57" spans="1:7" ht="15.6" customHeight="1">
      <c r="A57" s="8" t="s">
        <v>44</v>
      </c>
      <c r="B57" s="61">
        <v>796</v>
      </c>
      <c r="C57" s="61">
        <v>351</v>
      </c>
      <c r="D57" s="61">
        <v>134</v>
      </c>
      <c r="E57" s="61">
        <v>133</v>
      </c>
      <c r="F57" s="61">
        <v>30</v>
      </c>
      <c r="G57" s="33">
        <f t="shared" si="2"/>
        <v>1444</v>
      </c>
    </row>
    <row r="58" spans="1:7" ht="22.5" customHeight="1">
      <c r="A58" s="8" t="s">
        <v>45</v>
      </c>
      <c r="B58" s="61">
        <v>560</v>
      </c>
      <c r="C58" s="61">
        <v>408</v>
      </c>
      <c r="D58" s="61">
        <v>119</v>
      </c>
      <c r="E58" s="61">
        <v>169</v>
      </c>
      <c r="F58" s="61">
        <v>41</v>
      </c>
      <c r="G58" s="33">
        <f t="shared" si="2"/>
        <v>1297</v>
      </c>
    </row>
    <row r="59" spans="1:7" ht="15.6" customHeight="1">
      <c r="A59" s="8" t="s">
        <v>46</v>
      </c>
      <c r="B59" s="61">
        <v>377</v>
      </c>
      <c r="C59" s="61">
        <v>176</v>
      </c>
      <c r="D59" s="61">
        <v>145</v>
      </c>
      <c r="E59" s="61">
        <v>201</v>
      </c>
      <c r="F59" s="61">
        <v>150</v>
      </c>
      <c r="G59" s="33">
        <f t="shared" si="2"/>
        <v>1049</v>
      </c>
    </row>
    <row r="60" spans="1:7" ht="15.6" customHeight="1">
      <c r="A60" s="8" t="s">
        <v>47</v>
      </c>
      <c r="B60" s="61">
        <v>423</v>
      </c>
      <c r="C60" s="61">
        <v>413</v>
      </c>
      <c r="D60" s="61">
        <v>84</v>
      </c>
      <c r="E60" s="61">
        <v>393</v>
      </c>
      <c r="F60" s="61">
        <v>183</v>
      </c>
      <c r="G60" s="34">
        <f t="shared" si="2"/>
        <v>1496</v>
      </c>
    </row>
    <row r="61" spans="1:7" ht="15.6" customHeight="1">
      <c r="A61" s="8" t="s">
        <v>48</v>
      </c>
      <c r="B61" s="61">
        <v>111</v>
      </c>
      <c r="C61" s="61">
        <v>73</v>
      </c>
      <c r="D61" s="61">
        <v>61</v>
      </c>
      <c r="E61" s="61">
        <v>28</v>
      </c>
      <c r="F61" s="61">
        <v>21</v>
      </c>
      <c r="G61" s="34">
        <f t="shared" si="2"/>
        <v>294</v>
      </c>
    </row>
    <row r="62" spans="1:7" ht="15.6" customHeight="1">
      <c r="A62" s="9" t="s">
        <v>49</v>
      </c>
      <c r="B62" s="61">
        <v>92</v>
      </c>
      <c r="C62" s="61">
        <v>0</v>
      </c>
      <c r="D62" s="61">
        <v>0</v>
      </c>
      <c r="E62" s="61">
        <v>0</v>
      </c>
      <c r="F62" s="61">
        <v>0</v>
      </c>
      <c r="G62" s="34">
        <f t="shared" si="2"/>
        <v>92</v>
      </c>
    </row>
    <row r="63" spans="1:7" ht="15.6" customHeight="1" thickBot="1">
      <c r="A63" s="9" t="s">
        <v>80</v>
      </c>
      <c r="B63" s="61">
        <v>0</v>
      </c>
      <c r="C63" s="61">
        <v>0</v>
      </c>
      <c r="D63" s="61">
        <v>1</v>
      </c>
      <c r="E63" s="61">
        <v>0</v>
      </c>
      <c r="F63" s="61">
        <v>0</v>
      </c>
      <c r="G63" s="34">
        <f t="shared" si="2"/>
        <v>1</v>
      </c>
    </row>
    <row r="64" spans="1:7" ht="15.6" customHeight="1" thickBot="1">
      <c r="A64" s="7" t="s">
        <v>0</v>
      </c>
      <c r="B64" s="35">
        <f>SUM(B41:B63)</f>
        <v>23159</v>
      </c>
      <c r="C64" s="35">
        <f t="shared" ref="C64:G64" si="3">SUM(C41:C63)</f>
        <v>15020</v>
      </c>
      <c r="D64" s="35">
        <f t="shared" si="3"/>
        <v>6342</v>
      </c>
      <c r="E64" s="35">
        <f t="shared" si="3"/>
        <v>9277</v>
      </c>
      <c r="F64" s="35">
        <f t="shared" si="3"/>
        <v>4640</v>
      </c>
      <c r="G64" s="36">
        <f t="shared" si="3"/>
        <v>58438</v>
      </c>
    </row>
    <row r="65" spans="1:9" ht="15.6" customHeight="1">
      <c r="A65" s="10"/>
      <c r="B65" s="20"/>
      <c r="C65" s="20"/>
      <c r="D65" s="20"/>
      <c r="E65" s="20"/>
      <c r="F65" s="20"/>
      <c r="G65" s="20"/>
    </row>
    <row r="66" spans="1:9" ht="15.6" customHeight="1">
      <c r="A66" s="98" t="s">
        <v>66</v>
      </c>
      <c r="B66" s="98"/>
      <c r="C66" s="98"/>
      <c r="D66" s="98"/>
      <c r="E66" s="98"/>
      <c r="F66" s="98"/>
      <c r="G66" s="98"/>
      <c r="H66" s="98"/>
      <c r="I66" s="98"/>
    </row>
    <row r="67" spans="1:9" ht="15.6" customHeight="1">
      <c r="A67" s="99" t="s">
        <v>69</v>
      </c>
      <c r="B67" s="99"/>
      <c r="C67" s="99"/>
      <c r="D67" s="99"/>
      <c r="E67" s="99"/>
      <c r="F67" s="99"/>
      <c r="G67" s="99"/>
    </row>
    <row r="68" spans="1:9">
      <c r="A68" s="100" t="s">
        <v>87</v>
      </c>
      <c r="B68" s="100"/>
      <c r="C68" s="100"/>
      <c r="D68" s="100"/>
      <c r="E68" s="100"/>
      <c r="F68" s="100"/>
      <c r="G68" s="100"/>
    </row>
    <row r="69" spans="1:9">
      <c r="A69" s="100"/>
      <c r="B69" s="100"/>
      <c r="C69" s="100"/>
      <c r="D69" s="100"/>
      <c r="E69" s="100"/>
      <c r="F69" s="100"/>
      <c r="G69" s="100"/>
    </row>
    <row r="70" spans="1:9">
      <c r="A70" s="2"/>
      <c r="B70" s="2"/>
      <c r="C70" s="2"/>
      <c r="D70" s="2"/>
      <c r="E70" s="2"/>
      <c r="F70" s="2"/>
      <c r="G70" s="2"/>
    </row>
    <row r="71" spans="1:9">
      <c r="A71" s="21" t="s">
        <v>7</v>
      </c>
      <c r="E71" s="101"/>
      <c r="F71" s="101"/>
      <c r="G71" s="101"/>
    </row>
    <row r="72" spans="1:9">
      <c r="A72" s="21"/>
      <c r="E72" s="102"/>
      <c r="F72" s="102"/>
      <c r="G72" s="102"/>
    </row>
    <row r="73" spans="1:9">
      <c r="A73" s="23" t="s">
        <v>61</v>
      </c>
      <c r="E73" s="22" t="s">
        <v>8</v>
      </c>
      <c r="F73" s="22"/>
      <c r="G73" s="22"/>
    </row>
    <row r="74" spans="1:9">
      <c r="A74" s="24">
        <f>total!A39</f>
        <v>41981</v>
      </c>
      <c r="E74" s="11" t="s">
        <v>6</v>
      </c>
      <c r="F74" s="11"/>
      <c r="G74" s="11"/>
    </row>
    <row r="75" spans="1:9" ht="14.25">
      <c r="A75" s="102" t="s">
        <v>70</v>
      </c>
      <c r="B75" s="102"/>
      <c r="C75" s="102"/>
      <c r="D75" s="102"/>
      <c r="E75" s="102"/>
      <c r="F75" s="102"/>
      <c r="G75" s="102"/>
    </row>
    <row r="76" spans="1:9">
      <c r="A76" s="103" t="s">
        <v>58</v>
      </c>
      <c r="B76" s="103"/>
      <c r="C76" s="103"/>
      <c r="D76" s="103"/>
      <c r="E76" s="103"/>
      <c r="F76" s="103"/>
      <c r="G76" s="103"/>
    </row>
    <row r="77" spans="1:9" ht="13.5" thickBot="1">
      <c r="A77" s="28"/>
      <c r="B77" s="28"/>
      <c r="C77" s="29"/>
      <c r="D77" s="29"/>
      <c r="E77" s="29"/>
      <c r="F77" s="29"/>
    </row>
    <row r="78" spans="1:9" ht="14.25" thickBot="1">
      <c r="A78" s="13" t="s">
        <v>27</v>
      </c>
      <c r="B78" s="14" t="s">
        <v>1</v>
      </c>
      <c r="C78" s="15" t="s">
        <v>2</v>
      </c>
      <c r="D78" s="15" t="s">
        <v>3</v>
      </c>
      <c r="E78" s="15" t="s">
        <v>4</v>
      </c>
      <c r="F78" s="30" t="s">
        <v>5</v>
      </c>
      <c r="G78" s="31" t="s">
        <v>76</v>
      </c>
    </row>
    <row r="79" spans="1:9" ht="15" customHeight="1">
      <c r="A79" s="16" t="s">
        <v>28</v>
      </c>
      <c r="B79" s="61">
        <v>477</v>
      </c>
      <c r="C79" s="61">
        <v>165</v>
      </c>
      <c r="D79" s="61">
        <v>157</v>
      </c>
      <c r="E79" s="61">
        <v>105</v>
      </c>
      <c r="F79" s="61">
        <v>108</v>
      </c>
      <c r="G79" s="32">
        <f>SUM(B79:F79)</f>
        <v>1012</v>
      </c>
    </row>
    <row r="80" spans="1:9" ht="15" customHeight="1">
      <c r="A80" s="8" t="s">
        <v>29</v>
      </c>
      <c r="B80" s="61">
        <v>64</v>
      </c>
      <c r="C80" s="61">
        <v>16</v>
      </c>
      <c r="D80" s="61">
        <v>41</v>
      </c>
      <c r="E80" s="61">
        <v>5</v>
      </c>
      <c r="F80" s="61">
        <v>5</v>
      </c>
      <c r="G80" s="33">
        <f t="shared" ref="G80:G101" si="4">SUM(B80:F80)</f>
        <v>131</v>
      </c>
    </row>
    <row r="81" spans="1:7" ht="15" customHeight="1">
      <c r="A81" s="8" t="s">
        <v>30</v>
      </c>
      <c r="B81" s="61">
        <v>3065</v>
      </c>
      <c r="C81" s="61">
        <v>1323</v>
      </c>
      <c r="D81" s="61">
        <v>770</v>
      </c>
      <c r="E81" s="61">
        <v>428</v>
      </c>
      <c r="F81" s="61">
        <v>334</v>
      </c>
      <c r="G81" s="33">
        <f t="shared" si="4"/>
        <v>5920</v>
      </c>
    </row>
    <row r="82" spans="1:7" ht="24" customHeight="1">
      <c r="A82" s="8" t="s">
        <v>31</v>
      </c>
      <c r="B82" s="61">
        <v>16</v>
      </c>
      <c r="C82" s="61">
        <v>1</v>
      </c>
      <c r="D82" s="61">
        <v>3</v>
      </c>
      <c r="E82" s="61">
        <v>5</v>
      </c>
      <c r="F82" s="61">
        <v>1</v>
      </c>
      <c r="G82" s="33">
        <f t="shared" si="4"/>
        <v>26</v>
      </c>
    </row>
    <row r="83" spans="1:7" ht="24.75" customHeight="1">
      <c r="A83" s="8" t="s">
        <v>32</v>
      </c>
      <c r="B83" s="61">
        <v>238</v>
      </c>
      <c r="C83" s="61">
        <v>53</v>
      </c>
      <c r="D83" s="61">
        <v>22</v>
      </c>
      <c r="E83" s="61">
        <v>23</v>
      </c>
      <c r="F83" s="61">
        <v>9</v>
      </c>
      <c r="G83" s="33">
        <f t="shared" si="4"/>
        <v>345</v>
      </c>
    </row>
    <row r="84" spans="1:7" ht="15" customHeight="1">
      <c r="A84" s="8" t="s">
        <v>33</v>
      </c>
      <c r="B84" s="61">
        <v>1879</v>
      </c>
      <c r="C84" s="61">
        <v>1590</v>
      </c>
      <c r="D84" s="61">
        <v>627</v>
      </c>
      <c r="E84" s="61">
        <v>1454</v>
      </c>
      <c r="F84" s="61">
        <v>232</v>
      </c>
      <c r="G84" s="33">
        <f t="shared" si="4"/>
        <v>5782</v>
      </c>
    </row>
    <row r="85" spans="1:7" ht="24" customHeight="1">
      <c r="A85" s="8" t="s">
        <v>34</v>
      </c>
      <c r="B85" s="61">
        <v>4813</v>
      </c>
      <c r="C85" s="61">
        <v>2267</v>
      </c>
      <c r="D85" s="61">
        <v>1260</v>
      </c>
      <c r="E85" s="61">
        <v>1448</v>
      </c>
      <c r="F85" s="61">
        <v>573</v>
      </c>
      <c r="G85" s="33">
        <f t="shared" si="4"/>
        <v>10361</v>
      </c>
    </row>
    <row r="86" spans="1:7" ht="15" customHeight="1">
      <c r="A86" s="8" t="s">
        <v>35</v>
      </c>
      <c r="B86" s="61">
        <v>1084</v>
      </c>
      <c r="C86" s="61">
        <v>2550</v>
      </c>
      <c r="D86" s="61">
        <v>325</v>
      </c>
      <c r="E86" s="61">
        <v>188</v>
      </c>
      <c r="F86" s="61">
        <v>78</v>
      </c>
      <c r="G86" s="33">
        <f t="shared" si="4"/>
        <v>4225</v>
      </c>
    </row>
    <row r="87" spans="1:7" ht="15" customHeight="1">
      <c r="A87" s="8" t="s">
        <v>36</v>
      </c>
      <c r="B87" s="61">
        <v>682</v>
      </c>
      <c r="C87" s="61">
        <v>1183</v>
      </c>
      <c r="D87" s="61">
        <v>401</v>
      </c>
      <c r="E87" s="61">
        <v>3064</v>
      </c>
      <c r="F87" s="61">
        <v>3215</v>
      </c>
      <c r="G87" s="33">
        <f t="shared" si="4"/>
        <v>8545</v>
      </c>
    </row>
    <row r="88" spans="1:7" ht="15" customHeight="1">
      <c r="A88" s="8" t="s">
        <v>37</v>
      </c>
      <c r="B88" s="62">
        <v>2938</v>
      </c>
      <c r="C88" s="63">
        <v>2017</v>
      </c>
      <c r="D88" s="61">
        <v>1397</v>
      </c>
      <c r="E88" s="63">
        <v>1784</v>
      </c>
      <c r="F88" s="63">
        <v>1774</v>
      </c>
      <c r="G88" s="33">
        <f t="shared" si="4"/>
        <v>9910</v>
      </c>
    </row>
    <row r="89" spans="1:7" ht="15" customHeight="1">
      <c r="A89" s="8" t="s">
        <v>38</v>
      </c>
      <c r="B89" s="61">
        <v>602</v>
      </c>
      <c r="C89" s="61">
        <v>291</v>
      </c>
      <c r="D89" s="61">
        <v>45</v>
      </c>
      <c r="E89" s="61">
        <v>85</v>
      </c>
      <c r="F89" s="61">
        <v>20</v>
      </c>
      <c r="G89" s="33">
        <f t="shared" si="4"/>
        <v>1043</v>
      </c>
    </row>
    <row r="90" spans="1:7" ht="15" customHeight="1">
      <c r="A90" s="8" t="s">
        <v>39</v>
      </c>
      <c r="B90" s="61">
        <v>486</v>
      </c>
      <c r="C90" s="61">
        <v>530</v>
      </c>
      <c r="D90" s="61">
        <v>43</v>
      </c>
      <c r="E90" s="61">
        <v>39</v>
      </c>
      <c r="F90" s="61">
        <v>4</v>
      </c>
      <c r="G90" s="33">
        <f t="shared" si="4"/>
        <v>1102</v>
      </c>
    </row>
    <row r="91" spans="1:7" ht="15" customHeight="1">
      <c r="A91" s="8" t="s">
        <v>40</v>
      </c>
      <c r="B91" s="61">
        <v>156</v>
      </c>
      <c r="C91" s="61">
        <v>148</v>
      </c>
      <c r="D91" s="61">
        <v>30</v>
      </c>
      <c r="E91" s="61">
        <v>109</v>
      </c>
      <c r="F91" s="61">
        <v>64</v>
      </c>
      <c r="G91" s="33">
        <f t="shared" si="4"/>
        <v>507</v>
      </c>
    </row>
    <row r="92" spans="1:7" ht="15" customHeight="1">
      <c r="A92" s="8" t="s">
        <v>41</v>
      </c>
      <c r="B92" s="61">
        <v>1174</v>
      </c>
      <c r="C92" s="61">
        <v>874</v>
      </c>
      <c r="D92" s="61">
        <v>236</v>
      </c>
      <c r="E92" s="61">
        <v>222</v>
      </c>
      <c r="F92" s="61">
        <v>46</v>
      </c>
      <c r="G92" s="33">
        <f t="shared" si="4"/>
        <v>2552</v>
      </c>
    </row>
    <row r="93" spans="1:7" ht="15" customHeight="1">
      <c r="A93" s="8" t="s">
        <v>42</v>
      </c>
      <c r="B93" s="61">
        <v>1214</v>
      </c>
      <c r="C93" s="61">
        <v>791</v>
      </c>
      <c r="D93" s="61">
        <v>321</v>
      </c>
      <c r="E93" s="61">
        <v>323</v>
      </c>
      <c r="F93" s="61">
        <v>211</v>
      </c>
      <c r="G93" s="33">
        <f t="shared" si="4"/>
        <v>2860</v>
      </c>
    </row>
    <row r="94" spans="1:7" ht="15" customHeight="1">
      <c r="A94" s="8" t="s">
        <v>43</v>
      </c>
      <c r="B94" s="61">
        <v>1246</v>
      </c>
      <c r="C94" s="61">
        <v>17</v>
      </c>
      <c r="D94" s="61">
        <v>11</v>
      </c>
      <c r="E94" s="61">
        <v>10</v>
      </c>
      <c r="F94" s="61">
        <v>6</v>
      </c>
      <c r="G94" s="33">
        <f t="shared" si="4"/>
        <v>1290</v>
      </c>
    </row>
    <row r="95" spans="1:7" ht="15" customHeight="1">
      <c r="A95" s="8" t="s">
        <v>44</v>
      </c>
      <c r="B95" s="61">
        <v>626</v>
      </c>
      <c r="C95" s="61">
        <v>291</v>
      </c>
      <c r="D95" s="61">
        <v>123</v>
      </c>
      <c r="E95" s="61">
        <v>121</v>
      </c>
      <c r="F95" s="61">
        <v>24</v>
      </c>
      <c r="G95" s="33">
        <f t="shared" si="4"/>
        <v>1185</v>
      </c>
    </row>
    <row r="96" spans="1:7" ht="15" customHeight="1">
      <c r="A96" s="8" t="s">
        <v>45</v>
      </c>
      <c r="B96" s="61">
        <v>557</v>
      </c>
      <c r="C96" s="61">
        <v>396</v>
      </c>
      <c r="D96" s="61">
        <v>119</v>
      </c>
      <c r="E96" s="61">
        <v>163</v>
      </c>
      <c r="F96" s="61">
        <v>47</v>
      </c>
      <c r="G96" s="33">
        <f t="shared" si="4"/>
        <v>1282</v>
      </c>
    </row>
    <row r="97" spans="1:8" ht="15" customHeight="1">
      <c r="A97" s="8" t="s">
        <v>46</v>
      </c>
      <c r="B97" s="61">
        <v>334</v>
      </c>
      <c r="C97" s="61">
        <v>199</v>
      </c>
      <c r="D97" s="61">
        <v>112</v>
      </c>
      <c r="E97" s="61">
        <v>215</v>
      </c>
      <c r="F97" s="61">
        <v>240</v>
      </c>
      <c r="G97" s="33">
        <f t="shared" si="4"/>
        <v>1100</v>
      </c>
    </row>
    <row r="98" spans="1:8" ht="15" customHeight="1">
      <c r="A98" s="8" t="s">
        <v>47</v>
      </c>
      <c r="B98" s="61">
        <v>384</v>
      </c>
      <c r="C98" s="61">
        <v>464</v>
      </c>
      <c r="D98" s="61">
        <v>85</v>
      </c>
      <c r="E98" s="61">
        <v>416</v>
      </c>
      <c r="F98" s="61">
        <v>309</v>
      </c>
      <c r="G98" s="34">
        <f t="shared" si="4"/>
        <v>1658</v>
      </c>
    </row>
    <row r="99" spans="1:8" ht="15" customHeight="1">
      <c r="A99" s="8" t="s">
        <v>48</v>
      </c>
      <c r="B99" s="61">
        <v>104</v>
      </c>
      <c r="C99" s="61">
        <v>71</v>
      </c>
      <c r="D99" s="61">
        <v>62</v>
      </c>
      <c r="E99" s="61">
        <v>23</v>
      </c>
      <c r="F99" s="61">
        <v>21</v>
      </c>
      <c r="G99" s="34">
        <f t="shared" si="4"/>
        <v>281</v>
      </c>
    </row>
    <row r="100" spans="1:8" ht="15" customHeight="1">
      <c r="A100" s="9" t="s">
        <v>49</v>
      </c>
      <c r="B100" s="61">
        <v>91</v>
      </c>
      <c r="C100" s="61">
        <v>0</v>
      </c>
      <c r="D100" s="61">
        <v>0</v>
      </c>
      <c r="E100" s="61">
        <v>0</v>
      </c>
      <c r="F100" s="61">
        <v>0</v>
      </c>
      <c r="G100" s="34">
        <f t="shared" si="4"/>
        <v>91</v>
      </c>
    </row>
    <row r="101" spans="1:8" ht="15" customHeight="1" thickBot="1">
      <c r="A101" s="9" t="s">
        <v>80</v>
      </c>
      <c r="B101" s="61">
        <v>0</v>
      </c>
      <c r="C101" s="61">
        <v>0</v>
      </c>
      <c r="D101" s="61">
        <v>1</v>
      </c>
      <c r="E101" s="61">
        <v>0</v>
      </c>
      <c r="F101" s="61">
        <v>0</v>
      </c>
      <c r="G101" s="34">
        <f t="shared" si="4"/>
        <v>1</v>
      </c>
    </row>
    <row r="102" spans="1:8" ht="15" customHeight="1" thickBot="1">
      <c r="A102" s="7" t="s">
        <v>0</v>
      </c>
      <c r="B102" s="35">
        <f>SUM(B79:B101)</f>
        <v>22230</v>
      </c>
      <c r="C102" s="35">
        <f t="shared" ref="C102:G102" si="5">SUM(C79:C101)</f>
        <v>15237</v>
      </c>
      <c r="D102" s="35">
        <f t="shared" si="5"/>
        <v>6191</v>
      </c>
      <c r="E102" s="35">
        <f t="shared" si="5"/>
        <v>10230</v>
      </c>
      <c r="F102" s="35">
        <f t="shared" si="5"/>
        <v>7321</v>
      </c>
      <c r="G102" s="36">
        <f t="shared" si="5"/>
        <v>61209</v>
      </c>
    </row>
    <row r="103" spans="1:8" ht="15" customHeight="1">
      <c r="A103" s="10"/>
      <c r="B103" s="20"/>
      <c r="C103" s="20"/>
      <c r="D103" s="20"/>
      <c r="E103" s="20"/>
      <c r="F103" s="20"/>
      <c r="G103" s="20"/>
    </row>
    <row r="104" spans="1:8" ht="15" customHeight="1">
      <c r="A104" s="98" t="s">
        <v>97</v>
      </c>
      <c r="B104" s="98"/>
      <c r="C104" s="98"/>
      <c r="D104" s="98"/>
      <c r="E104" s="98"/>
      <c r="F104" s="98"/>
      <c r="G104" s="98"/>
      <c r="H104" s="98"/>
    </row>
    <row r="105" spans="1:8" ht="14.25">
      <c r="A105" s="99" t="s">
        <v>69</v>
      </c>
      <c r="B105" s="99"/>
      <c r="C105" s="99"/>
      <c r="D105" s="99"/>
      <c r="E105" s="99"/>
      <c r="F105" s="99"/>
      <c r="G105" s="99"/>
    </row>
    <row r="106" spans="1:8" ht="12.75" customHeight="1">
      <c r="A106" s="100" t="s">
        <v>90</v>
      </c>
      <c r="B106" s="100"/>
      <c r="C106" s="100"/>
      <c r="D106" s="100"/>
      <c r="E106" s="100"/>
      <c r="F106" s="100"/>
      <c r="G106" s="100"/>
    </row>
    <row r="107" spans="1:8" ht="13.5" customHeight="1">
      <c r="A107" s="100"/>
      <c r="B107" s="100"/>
      <c r="C107" s="100"/>
      <c r="D107" s="100"/>
      <c r="E107" s="100"/>
      <c r="F107" s="100"/>
      <c r="G107" s="100"/>
    </row>
    <row r="108" spans="1:8">
      <c r="A108" s="2"/>
      <c r="B108" s="2"/>
      <c r="C108" s="2"/>
      <c r="D108" s="2"/>
      <c r="E108" s="2"/>
      <c r="F108" s="2"/>
      <c r="G108" s="2"/>
    </row>
    <row r="109" spans="1:8">
      <c r="A109" s="21" t="s">
        <v>7</v>
      </c>
      <c r="E109" s="101"/>
      <c r="F109" s="101"/>
      <c r="G109" s="101"/>
    </row>
    <row r="110" spans="1:8">
      <c r="A110" s="21"/>
      <c r="E110" s="102"/>
      <c r="F110" s="102"/>
      <c r="G110" s="102"/>
    </row>
    <row r="111" spans="1:8">
      <c r="A111" s="23" t="s">
        <v>61</v>
      </c>
      <c r="E111" s="22" t="s">
        <v>8</v>
      </c>
      <c r="F111" s="22"/>
      <c r="G111" s="22"/>
    </row>
    <row r="112" spans="1:8">
      <c r="A112" s="24">
        <f>total!A39</f>
        <v>41981</v>
      </c>
      <c r="E112" s="11" t="s">
        <v>6</v>
      </c>
      <c r="F112" s="11"/>
      <c r="G112" s="11"/>
    </row>
    <row r="113" spans="1:7" ht="14.25">
      <c r="A113" s="102" t="s">
        <v>54</v>
      </c>
      <c r="B113" s="102"/>
      <c r="C113" s="102"/>
      <c r="D113" s="102"/>
      <c r="E113" s="102"/>
      <c r="F113" s="102"/>
      <c r="G113" s="102"/>
    </row>
    <row r="114" spans="1:7">
      <c r="A114" s="103" t="s">
        <v>59</v>
      </c>
      <c r="B114" s="103"/>
      <c r="C114" s="103"/>
      <c r="D114" s="103"/>
      <c r="E114" s="103"/>
      <c r="F114" s="103"/>
      <c r="G114" s="103"/>
    </row>
    <row r="115" spans="1:7" ht="13.5" thickBot="1">
      <c r="A115" s="28"/>
      <c r="B115" s="28"/>
      <c r="C115" s="29"/>
      <c r="D115" s="29"/>
      <c r="E115" s="29"/>
      <c r="F115" s="29"/>
    </row>
    <row r="116" spans="1:7" ht="14.25" thickBot="1">
      <c r="A116" s="13" t="s">
        <v>27</v>
      </c>
      <c r="B116" s="14" t="s">
        <v>1</v>
      </c>
      <c r="C116" s="15" t="s">
        <v>2</v>
      </c>
      <c r="D116" s="15" t="s">
        <v>3</v>
      </c>
      <c r="E116" s="15" t="s">
        <v>4</v>
      </c>
      <c r="F116" s="30" t="s">
        <v>5</v>
      </c>
      <c r="G116" s="31" t="s">
        <v>76</v>
      </c>
    </row>
    <row r="117" spans="1:7" ht="15" customHeight="1">
      <c r="A117" s="37" t="s">
        <v>28</v>
      </c>
      <c r="B117" s="61">
        <v>448</v>
      </c>
      <c r="C117" s="61">
        <v>172</v>
      </c>
      <c r="D117" s="61">
        <v>162</v>
      </c>
      <c r="E117" s="61">
        <v>107</v>
      </c>
      <c r="F117" s="61">
        <v>125</v>
      </c>
      <c r="G117" s="32">
        <f>SUM(B117:F117)</f>
        <v>1014</v>
      </c>
    </row>
    <row r="118" spans="1:7" ht="15" customHeight="1">
      <c r="A118" s="5" t="s">
        <v>29</v>
      </c>
      <c r="B118" s="61">
        <v>65</v>
      </c>
      <c r="C118" s="61">
        <v>12</v>
      </c>
      <c r="D118" s="61">
        <v>39</v>
      </c>
      <c r="E118" s="61">
        <v>5</v>
      </c>
      <c r="F118" s="61">
        <v>6</v>
      </c>
      <c r="G118" s="33">
        <f t="shared" ref="G118:G139" si="6">SUM(B118:F118)</f>
        <v>127</v>
      </c>
    </row>
    <row r="119" spans="1:7" ht="15" customHeight="1">
      <c r="A119" s="5" t="s">
        <v>30</v>
      </c>
      <c r="B119" s="61">
        <v>3023</v>
      </c>
      <c r="C119" s="61">
        <v>1277</v>
      </c>
      <c r="D119" s="61">
        <v>755</v>
      </c>
      <c r="E119" s="61">
        <v>427</v>
      </c>
      <c r="F119" s="61">
        <v>286</v>
      </c>
      <c r="G119" s="33">
        <f t="shared" si="6"/>
        <v>5768</v>
      </c>
    </row>
    <row r="120" spans="1:7" ht="21.75" customHeight="1">
      <c r="A120" s="5" t="s">
        <v>31</v>
      </c>
      <c r="B120" s="61">
        <v>15</v>
      </c>
      <c r="C120" s="61">
        <v>1</v>
      </c>
      <c r="D120" s="61">
        <v>3</v>
      </c>
      <c r="E120" s="61">
        <v>4</v>
      </c>
      <c r="F120" s="61">
        <v>1</v>
      </c>
      <c r="G120" s="33">
        <f t="shared" si="6"/>
        <v>24</v>
      </c>
    </row>
    <row r="121" spans="1:7" ht="22.5" customHeight="1">
      <c r="A121" s="5" t="s">
        <v>32</v>
      </c>
      <c r="B121" s="61">
        <v>236</v>
      </c>
      <c r="C121" s="61">
        <v>55</v>
      </c>
      <c r="D121" s="61">
        <v>23</v>
      </c>
      <c r="E121" s="61">
        <v>23</v>
      </c>
      <c r="F121" s="61">
        <v>6</v>
      </c>
      <c r="G121" s="33">
        <f t="shared" si="6"/>
        <v>343</v>
      </c>
    </row>
    <row r="122" spans="1:7" ht="15" customHeight="1">
      <c r="A122" s="5" t="s">
        <v>33</v>
      </c>
      <c r="B122" s="61">
        <v>1845</v>
      </c>
      <c r="C122" s="61">
        <v>1501</v>
      </c>
      <c r="D122" s="61">
        <v>578</v>
      </c>
      <c r="E122" s="61">
        <v>1345</v>
      </c>
      <c r="F122" s="61">
        <v>218</v>
      </c>
      <c r="G122" s="33">
        <f t="shared" si="6"/>
        <v>5487</v>
      </c>
    </row>
    <row r="123" spans="1:7" ht="24.75" customHeight="1">
      <c r="A123" s="5" t="s">
        <v>34</v>
      </c>
      <c r="B123" s="61">
        <v>4805</v>
      </c>
      <c r="C123" s="61">
        <v>2276</v>
      </c>
      <c r="D123" s="61">
        <v>1204</v>
      </c>
      <c r="E123" s="61">
        <v>1453</v>
      </c>
      <c r="F123" s="61">
        <v>527</v>
      </c>
      <c r="G123" s="33">
        <f t="shared" si="6"/>
        <v>10265</v>
      </c>
    </row>
    <row r="124" spans="1:7" ht="15" customHeight="1">
      <c r="A124" s="5" t="s">
        <v>35</v>
      </c>
      <c r="B124" s="61">
        <v>1071</v>
      </c>
      <c r="C124" s="61">
        <v>2366</v>
      </c>
      <c r="D124" s="61">
        <v>307</v>
      </c>
      <c r="E124" s="61">
        <v>181</v>
      </c>
      <c r="F124" s="61">
        <v>68</v>
      </c>
      <c r="G124" s="33">
        <f t="shared" si="6"/>
        <v>3993</v>
      </c>
    </row>
    <row r="125" spans="1:7" ht="15" customHeight="1">
      <c r="A125" s="5" t="s">
        <v>36</v>
      </c>
      <c r="B125" s="61">
        <v>605</v>
      </c>
      <c r="C125" s="61">
        <v>1081</v>
      </c>
      <c r="D125" s="61">
        <v>363</v>
      </c>
      <c r="E125" s="61">
        <v>2804</v>
      </c>
      <c r="F125" s="61">
        <v>2847</v>
      </c>
      <c r="G125" s="33">
        <f t="shared" si="6"/>
        <v>7700</v>
      </c>
    </row>
    <row r="126" spans="1:7" ht="15" customHeight="1">
      <c r="A126" s="5" t="s">
        <v>37</v>
      </c>
      <c r="B126" s="62">
        <v>2956</v>
      </c>
      <c r="C126" s="61">
        <v>2037</v>
      </c>
      <c r="D126" s="61">
        <v>1265</v>
      </c>
      <c r="E126" s="61">
        <v>1679</v>
      </c>
      <c r="F126" s="61">
        <v>1420</v>
      </c>
      <c r="G126" s="33">
        <f t="shared" si="6"/>
        <v>9357</v>
      </c>
    </row>
    <row r="127" spans="1:7" ht="15" customHeight="1">
      <c r="A127" s="5" t="s">
        <v>38</v>
      </c>
      <c r="B127" s="61">
        <v>613</v>
      </c>
      <c r="C127" s="63">
        <v>288</v>
      </c>
      <c r="D127" s="61">
        <v>51</v>
      </c>
      <c r="E127" s="61">
        <v>88</v>
      </c>
      <c r="F127" s="61">
        <v>21</v>
      </c>
      <c r="G127" s="33">
        <f t="shared" si="6"/>
        <v>1061</v>
      </c>
    </row>
    <row r="128" spans="1:7" ht="15" customHeight="1">
      <c r="A128" s="5" t="s">
        <v>39</v>
      </c>
      <c r="B128" s="61">
        <v>495</v>
      </c>
      <c r="C128" s="61">
        <v>549</v>
      </c>
      <c r="D128" s="61">
        <v>42</v>
      </c>
      <c r="E128" s="61">
        <v>39</v>
      </c>
      <c r="F128" s="61">
        <v>4</v>
      </c>
      <c r="G128" s="33">
        <f t="shared" si="6"/>
        <v>1129</v>
      </c>
    </row>
    <row r="129" spans="1:8" ht="15" customHeight="1">
      <c r="A129" s="5" t="s">
        <v>40</v>
      </c>
      <c r="B129" s="61">
        <v>157</v>
      </c>
      <c r="C129" s="61">
        <v>154</v>
      </c>
      <c r="D129" s="61">
        <v>33</v>
      </c>
      <c r="E129" s="61">
        <v>110</v>
      </c>
      <c r="F129" s="61">
        <v>58</v>
      </c>
      <c r="G129" s="33">
        <f t="shared" si="6"/>
        <v>512</v>
      </c>
    </row>
    <row r="130" spans="1:8" ht="15" customHeight="1">
      <c r="A130" s="5" t="s">
        <v>41</v>
      </c>
      <c r="B130" s="61">
        <v>1120</v>
      </c>
      <c r="C130" s="61">
        <v>853</v>
      </c>
      <c r="D130" s="61">
        <v>263</v>
      </c>
      <c r="E130" s="61">
        <v>234</v>
      </c>
      <c r="F130" s="61">
        <v>45</v>
      </c>
      <c r="G130" s="33">
        <f t="shared" si="6"/>
        <v>2515</v>
      </c>
    </row>
    <row r="131" spans="1:8" ht="15" customHeight="1">
      <c r="A131" s="5" t="s">
        <v>42</v>
      </c>
      <c r="B131" s="61">
        <v>1095</v>
      </c>
      <c r="C131" s="61">
        <v>755</v>
      </c>
      <c r="D131" s="61">
        <v>305</v>
      </c>
      <c r="E131" s="61">
        <v>337</v>
      </c>
      <c r="F131" s="61">
        <v>186</v>
      </c>
      <c r="G131" s="33">
        <f t="shared" si="6"/>
        <v>2678</v>
      </c>
    </row>
    <row r="132" spans="1:8" ht="15" customHeight="1">
      <c r="A132" s="5" t="s">
        <v>43</v>
      </c>
      <c r="B132" s="61">
        <v>1265</v>
      </c>
      <c r="C132" s="61">
        <v>19</v>
      </c>
      <c r="D132" s="61">
        <v>13</v>
      </c>
      <c r="E132" s="61">
        <v>13</v>
      </c>
      <c r="F132" s="61">
        <v>6</v>
      </c>
      <c r="G132" s="33">
        <f t="shared" si="6"/>
        <v>1316</v>
      </c>
    </row>
    <row r="133" spans="1:8" ht="15" customHeight="1">
      <c r="A133" s="5" t="s">
        <v>44</v>
      </c>
      <c r="B133" s="61">
        <v>708</v>
      </c>
      <c r="C133" s="61">
        <v>341</v>
      </c>
      <c r="D133" s="61">
        <v>144</v>
      </c>
      <c r="E133" s="61">
        <v>154</v>
      </c>
      <c r="F133" s="61">
        <v>31</v>
      </c>
      <c r="G133" s="33">
        <f t="shared" si="6"/>
        <v>1378</v>
      </c>
    </row>
    <row r="134" spans="1:8" ht="23.25" customHeight="1">
      <c r="A134" s="5" t="s">
        <v>45</v>
      </c>
      <c r="B134" s="61">
        <v>532</v>
      </c>
      <c r="C134" s="61">
        <v>396</v>
      </c>
      <c r="D134" s="61">
        <v>118</v>
      </c>
      <c r="E134" s="61">
        <v>157</v>
      </c>
      <c r="F134" s="61">
        <v>46</v>
      </c>
      <c r="G134" s="33">
        <f t="shared" si="6"/>
        <v>1249</v>
      </c>
    </row>
    <row r="135" spans="1:8" ht="15" customHeight="1">
      <c r="A135" s="5" t="s">
        <v>46</v>
      </c>
      <c r="B135" s="61">
        <v>365</v>
      </c>
      <c r="C135" s="61">
        <v>227</v>
      </c>
      <c r="D135" s="61">
        <v>135</v>
      </c>
      <c r="E135" s="61">
        <v>214</v>
      </c>
      <c r="F135" s="61">
        <v>226</v>
      </c>
      <c r="G135" s="33">
        <f t="shared" si="6"/>
        <v>1167</v>
      </c>
    </row>
    <row r="136" spans="1:8" ht="15" customHeight="1">
      <c r="A136" s="5" t="s">
        <v>47</v>
      </c>
      <c r="B136" s="61">
        <v>386</v>
      </c>
      <c r="C136" s="61">
        <v>435</v>
      </c>
      <c r="D136" s="61">
        <v>87</v>
      </c>
      <c r="E136" s="61">
        <v>391</v>
      </c>
      <c r="F136" s="61">
        <v>287</v>
      </c>
      <c r="G136" s="34">
        <f t="shared" si="6"/>
        <v>1586</v>
      </c>
    </row>
    <row r="137" spans="1:8" ht="15" customHeight="1">
      <c r="A137" s="5" t="s">
        <v>48</v>
      </c>
      <c r="B137" s="61">
        <v>111</v>
      </c>
      <c r="C137" s="61">
        <v>61</v>
      </c>
      <c r="D137" s="61">
        <v>61</v>
      </c>
      <c r="E137" s="61">
        <v>26</v>
      </c>
      <c r="F137" s="61">
        <v>19</v>
      </c>
      <c r="G137" s="34">
        <f t="shared" si="6"/>
        <v>278</v>
      </c>
    </row>
    <row r="138" spans="1:8" ht="15.75" customHeight="1">
      <c r="A138" s="6" t="s">
        <v>49</v>
      </c>
      <c r="B138" s="61">
        <v>90</v>
      </c>
      <c r="C138" s="61">
        <v>0</v>
      </c>
      <c r="D138" s="61">
        <v>0</v>
      </c>
      <c r="E138" s="61">
        <v>0</v>
      </c>
      <c r="F138" s="61">
        <v>0</v>
      </c>
      <c r="G138" s="34">
        <f t="shared" si="6"/>
        <v>90</v>
      </c>
    </row>
    <row r="139" spans="1:8" ht="15.75" customHeight="1" thickBot="1">
      <c r="A139" s="8" t="s">
        <v>80</v>
      </c>
      <c r="B139" s="64">
        <v>0</v>
      </c>
      <c r="C139" s="64">
        <v>0</v>
      </c>
      <c r="D139" s="64">
        <v>1</v>
      </c>
      <c r="E139" s="61">
        <v>0</v>
      </c>
      <c r="F139" s="61">
        <v>0</v>
      </c>
      <c r="G139" s="34">
        <f t="shared" si="6"/>
        <v>1</v>
      </c>
    </row>
    <row r="140" spans="1:8" ht="15" customHeight="1" thickBot="1">
      <c r="A140" s="7" t="s">
        <v>0</v>
      </c>
      <c r="B140" s="35">
        <f>SUM(B117:B139)</f>
        <v>22006</v>
      </c>
      <c r="C140" s="35">
        <f t="shared" ref="C140:G140" si="7">SUM(C117:C139)</f>
        <v>14856</v>
      </c>
      <c r="D140" s="35">
        <f t="shared" si="7"/>
        <v>5952</v>
      </c>
      <c r="E140" s="35">
        <f t="shared" si="7"/>
        <v>9791</v>
      </c>
      <c r="F140" s="35">
        <f t="shared" si="7"/>
        <v>6433</v>
      </c>
      <c r="G140" s="36">
        <f t="shared" si="7"/>
        <v>59038</v>
      </c>
    </row>
    <row r="141" spans="1:8" ht="15" customHeight="1">
      <c r="A141" s="10"/>
      <c r="B141" s="20"/>
      <c r="C141" s="20"/>
      <c r="D141" s="20"/>
      <c r="E141" s="20"/>
      <c r="F141" s="20"/>
      <c r="G141" s="20"/>
    </row>
    <row r="142" spans="1:8" ht="15" customHeight="1">
      <c r="A142" s="98" t="s">
        <v>97</v>
      </c>
      <c r="B142" s="98"/>
      <c r="C142" s="98"/>
      <c r="D142" s="98"/>
      <c r="E142" s="98"/>
      <c r="F142" s="98"/>
      <c r="G142" s="98"/>
      <c r="H142" s="98"/>
    </row>
    <row r="143" spans="1:8" ht="15" customHeight="1">
      <c r="A143" s="99" t="s">
        <v>69</v>
      </c>
      <c r="B143" s="99"/>
      <c r="C143" s="99"/>
      <c r="D143" s="99"/>
      <c r="E143" s="99"/>
      <c r="F143" s="99"/>
      <c r="G143" s="99"/>
    </row>
    <row r="144" spans="1:8" ht="15" customHeight="1">
      <c r="A144" s="100" t="s">
        <v>93</v>
      </c>
      <c r="B144" s="100"/>
      <c r="C144" s="100"/>
      <c r="D144" s="100"/>
      <c r="E144" s="100"/>
      <c r="F144" s="100"/>
      <c r="G144" s="100"/>
    </row>
    <row r="145" spans="1:8" ht="15" customHeight="1">
      <c r="A145" s="100"/>
      <c r="B145" s="100"/>
      <c r="C145" s="100"/>
      <c r="D145" s="100"/>
      <c r="E145" s="100"/>
      <c r="F145" s="100"/>
      <c r="G145" s="100"/>
    </row>
    <row r="146" spans="1:8" ht="15" customHeight="1">
      <c r="A146" s="21" t="s">
        <v>7</v>
      </c>
      <c r="E146" s="101"/>
      <c r="F146" s="101"/>
      <c r="G146" s="101"/>
    </row>
    <row r="147" spans="1:8" ht="10.5" customHeight="1">
      <c r="A147" s="21"/>
      <c r="E147" s="102"/>
      <c r="F147" s="102"/>
      <c r="G147" s="102"/>
    </row>
    <row r="148" spans="1:8" ht="15" customHeight="1">
      <c r="A148" s="23" t="s">
        <v>61</v>
      </c>
      <c r="F148" s="22" t="s">
        <v>8</v>
      </c>
      <c r="G148" s="22"/>
      <c r="H148" s="22"/>
    </row>
    <row r="149" spans="1:8" ht="15" customHeight="1">
      <c r="A149" s="24">
        <f>total!A39</f>
        <v>41981</v>
      </c>
      <c r="F149" s="11" t="s">
        <v>6</v>
      </c>
      <c r="G149" s="11"/>
      <c r="H149" s="11"/>
    </row>
    <row r="150" spans="1:8" ht="15" customHeight="1">
      <c r="A150" s="102" t="s">
        <v>82</v>
      </c>
      <c r="B150" s="102"/>
      <c r="C150" s="102"/>
      <c r="D150" s="102"/>
      <c r="E150" s="102"/>
      <c r="F150" s="102"/>
      <c r="G150" s="102"/>
    </row>
    <row r="151" spans="1:8" ht="15" customHeight="1">
      <c r="A151" s="102" t="s">
        <v>81</v>
      </c>
      <c r="B151" s="102"/>
      <c r="C151" s="102"/>
      <c r="D151" s="102"/>
      <c r="E151" s="102"/>
      <c r="F151" s="102"/>
      <c r="G151" s="102"/>
    </row>
    <row r="152" spans="1:8" ht="15" customHeight="1" thickBot="1">
      <c r="A152" s="28"/>
      <c r="B152" s="28"/>
      <c r="C152" s="29"/>
      <c r="D152" s="29"/>
      <c r="E152" s="29"/>
      <c r="F152" s="29"/>
    </row>
    <row r="153" spans="1:8" ht="15" customHeight="1" thickBot="1">
      <c r="A153" s="13" t="s">
        <v>27</v>
      </c>
      <c r="B153" s="14" t="s">
        <v>1</v>
      </c>
      <c r="C153" s="15" t="s">
        <v>2</v>
      </c>
      <c r="D153" s="15" t="s">
        <v>3</v>
      </c>
      <c r="E153" s="15" t="s">
        <v>4</v>
      </c>
      <c r="F153" s="30" t="s">
        <v>5</v>
      </c>
      <c r="G153" s="31" t="s">
        <v>76</v>
      </c>
    </row>
    <row r="154" spans="1:8" ht="15" customHeight="1">
      <c r="A154" s="16" t="s">
        <v>28</v>
      </c>
      <c r="B154" s="78">
        <f t="shared" ref="B154:G163" si="8">(B5+B41+B79+B117)/4</f>
        <v>479</v>
      </c>
      <c r="C154" s="78">
        <f t="shared" si="8"/>
        <v>176.25</v>
      </c>
      <c r="D154" s="78">
        <f t="shared" si="8"/>
        <v>162.5</v>
      </c>
      <c r="E154" s="78">
        <f t="shared" si="8"/>
        <v>107.5</v>
      </c>
      <c r="F154" s="78">
        <f t="shared" si="8"/>
        <v>122.75</v>
      </c>
      <c r="G154" s="79">
        <f t="shared" si="8"/>
        <v>1048</v>
      </c>
    </row>
    <row r="155" spans="1:8" ht="15" customHeight="1">
      <c r="A155" s="8" t="s">
        <v>29</v>
      </c>
      <c r="B155" s="78">
        <f t="shared" si="8"/>
        <v>50.5</v>
      </c>
      <c r="C155" s="78">
        <f t="shared" si="8"/>
        <v>14.75</v>
      </c>
      <c r="D155" s="78">
        <f t="shared" si="8"/>
        <v>46</v>
      </c>
      <c r="E155" s="78">
        <f t="shared" si="8"/>
        <v>5.25</v>
      </c>
      <c r="F155" s="78">
        <f t="shared" si="8"/>
        <v>5.75</v>
      </c>
      <c r="G155" s="79">
        <f t="shared" si="8"/>
        <v>122.25</v>
      </c>
    </row>
    <row r="156" spans="1:8" ht="15" customHeight="1">
      <c r="A156" s="8" t="s">
        <v>30</v>
      </c>
      <c r="B156" s="78">
        <f t="shared" si="8"/>
        <v>3302.75</v>
      </c>
      <c r="C156" s="78">
        <f t="shared" si="8"/>
        <v>1387</v>
      </c>
      <c r="D156" s="78">
        <f t="shared" si="8"/>
        <v>854</v>
      </c>
      <c r="E156" s="78">
        <f t="shared" si="8"/>
        <v>429.75</v>
      </c>
      <c r="F156" s="78">
        <f t="shared" si="8"/>
        <v>339.25</v>
      </c>
      <c r="G156" s="79">
        <f t="shared" si="8"/>
        <v>6312.75</v>
      </c>
    </row>
    <row r="157" spans="1:8" ht="24" customHeight="1">
      <c r="A157" s="8" t="s">
        <v>31</v>
      </c>
      <c r="B157" s="78">
        <f t="shared" si="8"/>
        <v>15.75</v>
      </c>
      <c r="C157" s="78">
        <f t="shared" si="8"/>
        <v>1.5</v>
      </c>
      <c r="D157" s="78">
        <f t="shared" si="8"/>
        <v>3</v>
      </c>
      <c r="E157" s="78">
        <f t="shared" si="8"/>
        <v>4.25</v>
      </c>
      <c r="F157" s="78">
        <f t="shared" si="8"/>
        <v>1</v>
      </c>
      <c r="G157" s="79">
        <f t="shared" si="8"/>
        <v>25.5</v>
      </c>
    </row>
    <row r="158" spans="1:8" ht="24" customHeight="1">
      <c r="A158" s="8" t="s">
        <v>32</v>
      </c>
      <c r="B158" s="78">
        <f t="shared" si="8"/>
        <v>233.75</v>
      </c>
      <c r="C158" s="78">
        <f t="shared" si="8"/>
        <v>56</v>
      </c>
      <c r="D158" s="78">
        <f t="shared" si="8"/>
        <v>22</v>
      </c>
      <c r="E158" s="78">
        <f t="shared" si="8"/>
        <v>21.75</v>
      </c>
      <c r="F158" s="78">
        <f t="shared" si="8"/>
        <v>7</v>
      </c>
      <c r="G158" s="79">
        <f t="shared" si="8"/>
        <v>340.5</v>
      </c>
    </row>
    <row r="159" spans="1:8" ht="15" customHeight="1">
      <c r="A159" s="8" t="s">
        <v>33</v>
      </c>
      <c r="B159" s="78">
        <f t="shared" si="8"/>
        <v>2077.25</v>
      </c>
      <c r="C159" s="78">
        <f t="shared" si="8"/>
        <v>1703.5</v>
      </c>
      <c r="D159" s="78">
        <f t="shared" si="8"/>
        <v>702</v>
      </c>
      <c r="E159" s="78">
        <f t="shared" si="8"/>
        <v>1464.25</v>
      </c>
      <c r="F159" s="78">
        <f t="shared" si="8"/>
        <v>284</v>
      </c>
      <c r="G159" s="79">
        <f t="shared" si="8"/>
        <v>6231</v>
      </c>
    </row>
    <row r="160" spans="1:8" ht="22.5" customHeight="1">
      <c r="A160" s="8" t="s">
        <v>34</v>
      </c>
      <c r="B160" s="78">
        <f t="shared" si="8"/>
        <v>4985.25</v>
      </c>
      <c r="C160" s="78">
        <f t="shared" si="8"/>
        <v>2351</v>
      </c>
      <c r="D160" s="78">
        <f t="shared" si="8"/>
        <v>1344.25</v>
      </c>
      <c r="E160" s="78">
        <f t="shared" si="8"/>
        <v>1431</v>
      </c>
      <c r="F160" s="78">
        <f t="shared" si="8"/>
        <v>473.25</v>
      </c>
      <c r="G160" s="79">
        <f t="shared" si="8"/>
        <v>10584.75</v>
      </c>
    </row>
    <row r="161" spans="1:7" ht="15" customHeight="1">
      <c r="A161" s="8" t="s">
        <v>35</v>
      </c>
      <c r="B161" s="78">
        <f t="shared" si="8"/>
        <v>1048.75</v>
      </c>
      <c r="C161" s="78">
        <f t="shared" si="8"/>
        <v>2194</v>
      </c>
      <c r="D161" s="78">
        <f t="shared" si="8"/>
        <v>300.5</v>
      </c>
      <c r="E161" s="78">
        <f t="shared" si="8"/>
        <v>159.25</v>
      </c>
      <c r="F161" s="78">
        <f t="shared" si="8"/>
        <v>59.25</v>
      </c>
      <c r="G161" s="79">
        <f t="shared" si="8"/>
        <v>3761.75</v>
      </c>
    </row>
    <row r="162" spans="1:7" ht="15" customHeight="1">
      <c r="A162" s="8" t="s">
        <v>36</v>
      </c>
      <c r="B162" s="78">
        <f t="shared" si="8"/>
        <v>540</v>
      </c>
      <c r="C162" s="78">
        <f t="shared" si="8"/>
        <v>1039.5</v>
      </c>
      <c r="D162" s="78">
        <f t="shared" si="8"/>
        <v>337.25</v>
      </c>
      <c r="E162" s="78">
        <f t="shared" si="8"/>
        <v>2582</v>
      </c>
      <c r="F162" s="78">
        <f t="shared" si="8"/>
        <v>2088.5</v>
      </c>
      <c r="G162" s="79">
        <f t="shared" si="8"/>
        <v>6587.25</v>
      </c>
    </row>
    <row r="163" spans="1:7" ht="15" customHeight="1">
      <c r="A163" s="8" t="s">
        <v>37</v>
      </c>
      <c r="B163" s="78">
        <f t="shared" si="8"/>
        <v>3033</v>
      </c>
      <c r="C163" s="78">
        <f t="shared" si="8"/>
        <v>1937.5</v>
      </c>
      <c r="D163" s="78">
        <f t="shared" si="8"/>
        <v>1311.25</v>
      </c>
      <c r="E163" s="78">
        <f t="shared" si="8"/>
        <v>1483.25</v>
      </c>
      <c r="F163" s="78">
        <f t="shared" si="8"/>
        <v>1089</v>
      </c>
      <c r="G163" s="79">
        <f t="shared" si="8"/>
        <v>8854</v>
      </c>
    </row>
    <row r="164" spans="1:7" ht="15" customHeight="1">
      <c r="A164" s="8" t="s">
        <v>38</v>
      </c>
      <c r="B164" s="78">
        <f t="shared" ref="B164:G173" si="9">(B15+B51+B89+B127)/4</f>
        <v>613.75</v>
      </c>
      <c r="C164" s="78">
        <f t="shared" si="9"/>
        <v>290</v>
      </c>
      <c r="D164" s="78">
        <f t="shared" si="9"/>
        <v>53</v>
      </c>
      <c r="E164" s="78">
        <f t="shared" si="9"/>
        <v>87</v>
      </c>
      <c r="F164" s="78">
        <f t="shared" si="9"/>
        <v>19</v>
      </c>
      <c r="G164" s="79">
        <f t="shared" si="9"/>
        <v>1062.75</v>
      </c>
    </row>
    <row r="165" spans="1:7" ht="15" customHeight="1">
      <c r="A165" s="8" t="s">
        <v>39</v>
      </c>
      <c r="B165" s="78">
        <f t="shared" si="9"/>
        <v>488.75</v>
      </c>
      <c r="C165" s="78">
        <f t="shared" si="9"/>
        <v>515.75</v>
      </c>
      <c r="D165" s="78">
        <f t="shared" si="9"/>
        <v>43.75</v>
      </c>
      <c r="E165" s="78">
        <f t="shared" si="9"/>
        <v>41.5</v>
      </c>
      <c r="F165" s="78">
        <f t="shared" si="9"/>
        <v>3.75</v>
      </c>
      <c r="G165" s="79">
        <f t="shared" si="9"/>
        <v>1093.5</v>
      </c>
    </row>
    <row r="166" spans="1:7" ht="15" customHeight="1">
      <c r="A166" s="8" t="s">
        <v>40</v>
      </c>
      <c r="B166" s="78">
        <f t="shared" si="9"/>
        <v>155</v>
      </c>
      <c r="C166" s="78">
        <f t="shared" si="9"/>
        <v>145.25</v>
      </c>
      <c r="D166" s="78">
        <f t="shared" si="9"/>
        <v>33</v>
      </c>
      <c r="E166" s="78">
        <f t="shared" si="9"/>
        <v>107.75</v>
      </c>
      <c r="F166" s="78">
        <f t="shared" si="9"/>
        <v>58</v>
      </c>
      <c r="G166" s="79">
        <f t="shared" si="9"/>
        <v>499</v>
      </c>
    </row>
    <row r="167" spans="1:7" ht="16.5" customHeight="1">
      <c r="A167" s="8" t="s">
        <v>41</v>
      </c>
      <c r="B167" s="78">
        <f t="shared" si="9"/>
        <v>1110</v>
      </c>
      <c r="C167" s="78">
        <f t="shared" si="9"/>
        <v>875</v>
      </c>
      <c r="D167" s="78">
        <f t="shared" si="9"/>
        <v>227.25</v>
      </c>
      <c r="E167" s="78">
        <f t="shared" si="9"/>
        <v>219.75</v>
      </c>
      <c r="F167" s="78">
        <f t="shared" si="9"/>
        <v>39.75</v>
      </c>
      <c r="G167" s="79">
        <f t="shared" si="9"/>
        <v>2471.75</v>
      </c>
    </row>
    <row r="168" spans="1:7" ht="15" customHeight="1">
      <c r="A168" s="8" t="s">
        <v>42</v>
      </c>
      <c r="B168" s="78">
        <f t="shared" si="9"/>
        <v>1170.5</v>
      </c>
      <c r="C168" s="78">
        <f t="shared" si="9"/>
        <v>727</v>
      </c>
      <c r="D168" s="78">
        <f t="shared" si="9"/>
        <v>302.5</v>
      </c>
      <c r="E168" s="78">
        <f t="shared" si="9"/>
        <v>297.25</v>
      </c>
      <c r="F168" s="78">
        <f t="shared" si="9"/>
        <v>164.25</v>
      </c>
      <c r="G168" s="79">
        <f t="shared" si="9"/>
        <v>2661.5</v>
      </c>
    </row>
    <row r="169" spans="1:7" ht="15" customHeight="1">
      <c r="A169" s="8" t="s">
        <v>43</v>
      </c>
      <c r="B169" s="78">
        <f t="shared" si="9"/>
        <v>1257</v>
      </c>
      <c r="C169" s="78">
        <f t="shared" si="9"/>
        <v>17.5</v>
      </c>
      <c r="D169" s="78">
        <f t="shared" si="9"/>
        <v>11.25</v>
      </c>
      <c r="E169" s="78">
        <f t="shared" si="9"/>
        <v>13</v>
      </c>
      <c r="F169" s="78">
        <f t="shared" si="9"/>
        <v>6</v>
      </c>
      <c r="G169" s="79">
        <f t="shared" si="9"/>
        <v>1304.75</v>
      </c>
    </row>
    <row r="170" spans="1:7" ht="15" customHeight="1">
      <c r="A170" s="8" t="s">
        <v>44</v>
      </c>
      <c r="B170" s="78">
        <f t="shared" si="9"/>
        <v>726</v>
      </c>
      <c r="C170" s="78">
        <f t="shared" si="9"/>
        <v>333</v>
      </c>
      <c r="D170" s="78">
        <f t="shared" si="9"/>
        <v>132.25</v>
      </c>
      <c r="E170" s="78">
        <f t="shared" si="9"/>
        <v>135.25</v>
      </c>
      <c r="F170" s="78">
        <f t="shared" si="9"/>
        <v>28</v>
      </c>
      <c r="G170" s="79">
        <f t="shared" si="9"/>
        <v>1354.5</v>
      </c>
    </row>
    <row r="171" spans="1:7" ht="24.75" customHeight="1">
      <c r="A171" s="8" t="s">
        <v>45</v>
      </c>
      <c r="B171" s="78">
        <f t="shared" si="9"/>
        <v>554.25</v>
      </c>
      <c r="C171" s="78">
        <f t="shared" si="9"/>
        <v>403</v>
      </c>
      <c r="D171" s="78">
        <f t="shared" si="9"/>
        <v>119.5</v>
      </c>
      <c r="E171" s="78">
        <f t="shared" si="9"/>
        <v>165.75</v>
      </c>
      <c r="F171" s="78">
        <f t="shared" si="9"/>
        <v>42.5</v>
      </c>
      <c r="G171" s="79">
        <f t="shared" si="9"/>
        <v>1285</v>
      </c>
    </row>
    <row r="172" spans="1:7" ht="15" customHeight="1">
      <c r="A172" s="8" t="s">
        <v>46</v>
      </c>
      <c r="B172" s="78">
        <f t="shared" si="9"/>
        <v>367.5</v>
      </c>
      <c r="C172" s="78">
        <f t="shared" si="9"/>
        <v>192.75</v>
      </c>
      <c r="D172" s="78">
        <f t="shared" si="9"/>
        <v>140</v>
      </c>
      <c r="E172" s="78">
        <f t="shared" si="9"/>
        <v>206.25</v>
      </c>
      <c r="F172" s="78">
        <f t="shared" si="9"/>
        <v>187</v>
      </c>
      <c r="G172" s="79">
        <f t="shared" si="9"/>
        <v>1093.5</v>
      </c>
    </row>
    <row r="173" spans="1:7" ht="15" customHeight="1">
      <c r="A173" s="8" t="s">
        <v>47</v>
      </c>
      <c r="B173" s="78">
        <f t="shared" si="9"/>
        <v>407.75</v>
      </c>
      <c r="C173" s="78">
        <f t="shared" si="9"/>
        <v>428.5</v>
      </c>
      <c r="D173" s="78">
        <f t="shared" si="9"/>
        <v>85.5</v>
      </c>
      <c r="E173" s="78">
        <f t="shared" si="9"/>
        <v>395.5</v>
      </c>
      <c r="F173" s="78">
        <f t="shared" si="9"/>
        <v>238.5</v>
      </c>
      <c r="G173" s="79">
        <f t="shared" si="9"/>
        <v>1555.75</v>
      </c>
    </row>
    <row r="174" spans="1:7" ht="15" customHeight="1">
      <c r="A174" s="8" t="s">
        <v>48</v>
      </c>
      <c r="B174" s="78">
        <f t="shared" ref="B174:G176" si="10">(B25+B61+B99+B137)/4</f>
        <v>108.25</v>
      </c>
      <c r="C174" s="78">
        <f t="shared" si="10"/>
        <v>67.25</v>
      </c>
      <c r="D174" s="78">
        <f t="shared" si="10"/>
        <v>61</v>
      </c>
      <c r="E174" s="78">
        <f t="shared" si="10"/>
        <v>25.25</v>
      </c>
      <c r="F174" s="78">
        <f t="shared" si="10"/>
        <v>20.5</v>
      </c>
      <c r="G174" s="79">
        <f t="shared" si="10"/>
        <v>282.25</v>
      </c>
    </row>
    <row r="175" spans="1:7" ht="15" customHeight="1">
      <c r="A175" s="9" t="s">
        <v>49</v>
      </c>
      <c r="B175" s="78">
        <f t="shared" si="10"/>
        <v>90.25</v>
      </c>
      <c r="C175" s="78">
        <f t="shared" si="10"/>
        <v>0</v>
      </c>
      <c r="D175" s="78">
        <f t="shared" si="10"/>
        <v>0</v>
      </c>
      <c r="E175" s="78">
        <f t="shared" si="10"/>
        <v>0</v>
      </c>
      <c r="F175" s="78">
        <f t="shared" si="10"/>
        <v>0</v>
      </c>
      <c r="G175" s="79">
        <f t="shared" si="10"/>
        <v>90.25</v>
      </c>
    </row>
    <row r="176" spans="1:7" ht="15" customHeight="1" thickBot="1">
      <c r="A176" s="8" t="s">
        <v>80</v>
      </c>
      <c r="B176" s="78">
        <f t="shared" si="10"/>
        <v>0</v>
      </c>
      <c r="C176" s="78">
        <f t="shared" si="10"/>
        <v>0</v>
      </c>
      <c r="D176" s="78">
        <f t="shared" si="10"/>
        <v>1</v>
      </c>
      <c r="E176" s="78">
        <f t="shared" si="10"/>
        <v>0</v>
      </c>
      <c r="F176" s="78">
        <f t="shared" si="10"/>
        <v>0</v>
      </c>
      <c r="G176" s="79">
        <f t="shared" si="10"/>
        <v>1</v>
      </c>
    </row>
    <row r="177" spans="1:8" ht="15" customHeight="1" thickBot="1">
      <c r="A177" s="7" t="s">
        <v>0</v>
      </c>
      <c r="B177" s="80">
        <f>SUM(B154:B176)</f>
        <v>22815</v>
      </c>
      <c r="C177" s="81">
        <f t="shared" ref="C177:G177" si="11">SUM(C154:C176)</f>
        <v>14856</v>
      </c>
      <c r="D177" s="81">
        <f t="shared" si="11"/>
        <v>6292.75</v>
      </c>
      <c r="E177" s="81">
        <f t="shared" si="11"/>
        <v>9382.5</v>
      </c>
      <c r="F177" s="81">
        <f t="shared" si="11"/>
        <v>5277</v>
      </c>
      <c r="G177" s="82">
        <f t="shared" si="11"/>
        <v>58623.25</v>
      </c>
    </row>
    <row r="178" spans="1:8" ht="10.5" customHeight="1">
      <c r="A178" s="10"/>
      <c r="B178" s="17"/>
      <c r="C178" s="17"/>
      <c r="D178" s="17"/>
      <c r="E178" s="17"/>
      <c r="F178" s="17"/>
      <c r="G178" s="17"/>
    </row>
    <row r="179" spans="1:8" ht="23.25" customHeight="1">
      <c r="A179" s="98" t="s">
        <v>97</v>
      </c>
      <c r="B179" s="98"/>
      <c r="C179" s="98"/>
      <c r="D179" s="98"/>
      <c r="E179" s="98"/>
      <c r="F179" s="98"/>
      <c r="G179" s="98"/>
      <c r="H179" s="98"/>
    </row>
    <row r="180" spans="1:8" ht="14.25">
      <c r="A180" s="99" t="s">
        <v>69</v>
      </c>
      <c r="B180" s="99"/>
      <c r="C180" s="99"/>
      <c r="D180" s="99"/>
      <c r="E180" s="99"/>
      <c r="F180" s="99"/>
      <c r="G180" s="99"/>
    </row>
    <row r="181" spans="1:8" ht="12.75" customHeight="1">
      <c r="A181" s="100" t="s">
        <v>99</v>
      </c>
      <c r="B181" s="100"/>
      <c r="C181" s="100"/>
      <c r="D181" s="100"/>
      <c r="E181" s="100"/>
      <c r="F181" s="100"/>
      <c r="G181" s="100"/>
    </row>
    <row r="182" spans="1:8">
      <c r="A182" s="100"/>
      <c r="B182" s="100"/>
      <c r="C182" s="100"/>
      <c r="D182" s="100"/>
      <c r="E182" s="100"/>
      <c r="F182" s="100"/>
      <c r="G182" s="100"/>
    </row>
    <row r="183" spans="1:8">
      <c r="A183" s="21" t="s">
        <v>7</v>
      </c>
      <c r="E183" s="101"/>
      <c r="F183" s="101"/>
      <c r="G183" s="101"/>
    </row>
    <row r="184" spans="1:8">
      <c r="A184" s="21"/>
      <c r="E184" s="102"/>
      <c r="F184" s="102"/>
      <c r="G184" s="102"/>
    </row>
    <row r="185" spans="1:8">
      <c r="A185" s="23" t="s">
        <v>61</v>
      </c>
      <c r="F185" s="22" t="s">
        <v>8</v>
      </c>
      <c r="G185" s="22"/>
      <c r="H185" s="22"/>
    </row>
    <row r="186" spans="1:8">
      <c r="A186" s="24">
        <f>total!A39</f>
        <v>41981</v>
      </c>
      <c r="F186" s="11" t="s">
        <v>6</v>
      </c>
      <c r="G186" s="11"/>
      <c r="H186" s="11"/>
    </row>
  </sheetData>
  <mergeCells count="35">
    <mergeCell ref="E184:G184"/>
    <mergeCell ref="E34:G34"/>
    <mergeCell ref="E35:G35"/>
    <mergeCell ref="A38:G38"/>
    <mergeCell ref="A39:G39"/>
    <mergeCell ref="A179:H179"/>
    <mergeCell ref="E146:G146"/>
    <mergeCell ref="A66:I66"/>
    <mergeCell ref="A180:G180"/>
    <mergeCell ref="A181:G182"/>
    <mergeCell ref="A113:G113"/>
    <mergeCell ref="A114:G114"/>
    <mergeCell ref="A143:G143"/>
    <mergeCell ref="A150:G150"/>
    <mergeCell ref="A105:G105"/>
    <mergeCell ref="E109:G109"/>
    <mergeCell ref="A67:G67"/>
    <mergeCell ref="A68:G69"/>
    <mergeCell ref="E71:G71"/>
    <mergeCell ref="E72:G72"/>
    <mergeCell ref="A75:G75"/>
    <mergeCell ref="A1:G1"/>
    <mergeCell ref="A2:G2"/>
    <mergeCell ref="A31:G31"/>
    <mergeCell ref="A32:G33"/>
    <mergeCell ref="A30:I30"/>
    <mergeCell ref="A76:G76"/>
    <mergeCell ref="A104:H104"/>
    <mergeCell ref="A106:G107"/>
    <mergeCell ref="E183:G183"/>
    <mergeCell ref="A151:G151"/>
    <mergeCell ref="E110:G110"/>
    <mergeCell ref="A142:H142"/>
    <mergeCell ref="A144:G145"/>
    <mergeCell ref="E147:G147"/>
  </mergeCells>
  <pageMargins left="0" right="0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0"/>
  <sheetViews>
    <sheetView zoomScaleNormal="100" workbookViewId="0">
      <selection activeCell="B4" sqref="B4:G4"/>
    </sheetView>
  </sheetViews>
  <sheetFormatPr defaultRowHeight="12.75"/>
  <cols>
    <col min="1" max="1" width="56.7109375" style="12" customWidth="1"/>
    <col min="2" max="2" width="13.28515625" style="12" customWidth="1"/>
    <col min="3" max="4" width="11.85546875" style="12" customWidth="1"/>
    <col min="5" max="5" width="13.42578125" style="12" customWidth="1"/>
    <col min="6" max="6" width="15.42578125" style="12" customWidth="1"/>
    <col min="7" max="7" width="24.5703125" style="12" customWidth="1"/>
    <col min="8" max="16384" width="9.140625" style="12"/>
  </cols>
  <sheetData>
    <row r="1" spans="1:8" ht="15" customHeight="1">
      <c r="A1" s="102" t="s">
        <v>71</v>
      </c>
      <c r="B1" s="102"/>
      <c r="C1" s="102"/>
      <c r="D1" s="102"/>
      <c r="E1" s="102"/>
      <c r="F1" s="102"/>
      <c r="G1" s="102"/>
      <c r="H1" s="22"/>
    </row>
    <row r="2" spans="1:8" ht="15" customHeight="1">
      <c r="A2" s="102" t="s">
        <v>55</v>
      </c>
      <c r="B2" s="102"/>
      <c r="C2" s="102"/>
      <c r="D2" s="102"/>
      <c r="E2" s="102"/>
      <c r="F2" s="102"/>
      <c r="G2" s="102"/>
      <c r="H2" s="22"/>
    </row>
    <row r="3" spans="1:8" ht="15" customHeight="1" thickBot="1">
      <c r="A3" s="11"/>
      <c r="B3" s="11"/>
      <c r="C3" s="11"/>
      <c r="D3" s="11"/>
      <c r="E3" s="11"/>
      <c r="F3" s="11"/>
      <c r="G3" s="11"/>
      <c r="H3" s="22"/>
    </row>
    <row r="4" spans="1:8" ht="15" customHeight="1" thickBot="1">
      <c r="A4" s="13" t="s">
        <v>27</v>
      </c>
      <c r="B4" s="14" t="s">
        <v>50</v>
      </c>
      <c r="C4" s="15" t="s">
        <v>51</v>
      </c>
      <c r="D4" s="15" t="s">
        <v>52</v>
      </c>
      <c r="E4" s="15" t="s">
        <v>53</v>
      </c>
      <c r="F4" s="108" t="s">
        <v>77</v>
      </c>
      <c r="G4" s="31" t="s">
        <v>9</v>
      </c>
      <c r="H4" s="22"/>
    </row>
    <row r="5" spans="1:8" ht="15.75" customHeight="1">
      <c r="A5" s="16" t="s">
        <v>28</v>
      </c>
      <c r="B5" s="70">
        <f>'europeans by district'!G5</f>
        <v>1072</v>
      </c>
      <c r="C5" s="70">
        <f>'europeans by district'!G41</f>
        <v>1094</v>
      </c>
      <c r="D5" s="70">
        <f>'europeans by district'!G79</f>
        <v>1012</v>
      </c>
      <c r="E5" s="70">
        <f>'europeans by district'!G117</f>
        <v>1014</v>
      </c>
      <c r="F5" s="70">
        <f>(B5+C5+D5+E5)/4</f>
        <v>1048</v>
      </c>
      <c r="G5" s="72">
        <f>F5/F28</f>
        <v>1.7876866260400096E-2</v>
      </c>
    </row>
    <row r="6" spans="1:8" ht="15" customHeight="1">
      <c r="A6" s="8" t="s">
        <v>29</v>
      </c>
      <c r="B6" s="70">
        <f>'europeans by district'!G6</f>
        <v>120</v>
      </c>
      <c r="C6" s="70">
        <f>'europeans by district'!G42</f>
        <v>111</v>
      </c>
      <c r="D6" s="70">
        <f>'europeans by district'!G80</f>
        <v>131</v>
      </c>
      <c r="E6" s="70">
        <f>'europeans by district'!G118</f>
        <v>127</v>
      </c>
      <c r="F6" s="70">
        <f t="shared" ref="F6:F27" si="0">(B6+C6+D6+E6)/4</f>
        <v>122.25</v>
      </c>
      <c r="G6" s="72">
        <f>F6/F28</f>
        <v>2.0853500957384655E-3</v>
      </c>
    </row>
    <row r="7" spans="1:8" ht="15" customHeight="1">
      <c r="A7" s="8" t="s">
        <v>30</v>
      </c>
      <c r="B7" s="70">
        <f>'europeans by district'!G7</f>
        <v>7031</v>
      </c>
      <c r="C7" s="70">
        <f>'europeans by district'!G43</f>
        <v>6532</v>
      </c>
      <c r="D7" s="70">
        <f>'europeans by district'!G81</f>
        <v>5920</v>
      </c>
      <c r="E7" s="70">
        <f>'europeans by district'!G119</f>
        <v>5768</v>
      </c>
      <c r="F7" s="70">
        <f t="shared" si="0"/>
        <v>6312.75</v>
      </c>
      <c r="G7" s="72">
        <f>F7/F28</f>
        <v>0.1076833850050961</v>
      </c>
    </row>
    <row r="8" spans="1:8" ht="21.75" customHeight="1">
      <c r="A8" s="8" t="s">
        <v>31</v>
      </c>
      <c r="B8" s="70">
        <f>'europeans by district'!G8</f>
        <v>27</v>
      </c>
      <c r="C8" s="70">
        <f>'europeans by district'!G44</f>
        <v>25</v>
      </c>
      <c r="D8" s="70">
        <f>'europeans by district'!G82</f>
        <v>26</v>
      </c>
      <c r="E8" s="70">
        <f>'europeans by district'!G120</f>
        <v>24</v>
      </c>
      <c r="F8" s="70">
        <f t="shared" si="0"/>
        <v>25.5</v>
      </c>
      <c r="G8" s="72">
        <f>F8/F28</f>
        <v>4.3498100156507872E-4</v>
      </c>
    </row>
    <row r="9" spans="1:8" ht="24">
      <c r="A9" s="8" t="s">
        <v>32</v>
      </c>
      <c r="B9" s="70">
        <f>'europeans by district'!G9</f>
        <v>341</v>
      </c>
      <c r="C9" s="70">
        <f>'europeans by district'!G45</f>
        <v>333</v>
      </c>
      <c r="D9" s="70">
        <f>'europeans by district'!G83</f>
        <v>345</v>
      </c>
      <c r="E9" s="70">
        <f>'europeans by district'!G121</f>
        <v>343</v>
      </c>
      <c r="F9" s="70">
        <f t="shared" si="0"/>
        <v>340.5</v>
      </c>
      <c r="G9" s="72">
        <f>F9/F28</f>
        <v>5.808275726780757E-3</v>
      </c>
    </row>
    <row r="10" spans="1:8" ht="15" customHeight="1">
      <c r="A10" s="8" t="s">
        <v>33</v>
      </c>
      <c r="B10" s="70">
        <f>'europeans by district'!G10</f>
        <v>7093</v>
      </c>
      <c r="C10" s="70">
        <f>'europeans by district'!G46</f>
        <v>6562</v>
      </c>
      <c r="D10" s="70">
        <f>'europeans by district'!G84</f>
        <v>5782</v>
      </c>
      <c r="E10" s="70">
        <f>'europeans by district'!G122</f>
        <v>5487</v>
      </c>
      <c r="F10" s="70">
        <f t="shared" si="0"/>
        <v>6231</v>
      </c>
      <c r="G10" s="72">
        <f>F10/F28</f>
        <v>0.10628888708831394</v>
      </c>
    </row>
    <row r="11" spans="1:8" ht="24">
      <c r="A11" s="8" t="s">
        <v>34</v>
      </c>
      <c r="B11" s="70">
        <f>'europeans by district'!G11</f>
        <v>11158</v>
      </c>
      <c r="C11" s="70">
        <f>'europeans by district'!G47</f>
        <v>10555</v>
      </c>
      <c r="D11" s="70">
        <f>'europeans by district'!G85</f>
        <v>10361</v>
      </c>
      <c r="E11" s="70">
        <f>'europeans by district'!G123</f>
        <v>10265</v>
      </c>
      <c r="F11" s="70">
        <f t="shared" si="0"/>
        <v>10584.75</v>
      </c>
      <c r="G11" s="72">
        <f>F11/F28</f>
        <v>0.18055549632611634</v>
      </c>
    </row>
    <row r="12" spans="1:8" ht="15" customHeight="1">
      <c r="A12" s="8" t="s">
        <v>35</v>
      </c>
      <c r="B12" s="70">
        <f>'europeans by district'!G12</f>
        <v>2935</v>
      </c>
      <c r="C12" s="70">
        <f>'europeans by district'!G48</f>
        <v>3894</v>
      </c>
      <c r="D12" s="70">
        <f>'europeans by district'!G86</f>
        <v>4225</v>
      </c>
      <c r="E12" s="70">
        <f>'europeans by district'!G124</f>
        <v>3993</v>
      </c>
      <c r="F12" s="70">
        <f t="shared" si="0"/>
        <v>3761.75</v>
      </c>
      <c r="G12" s="72">
        <f>F12/F28</f>
        <v>6.4168226770095482E-2</v>
      </c>
    </row>
    <row r="13" spans="1:8" ht="15" customHeight="1">
      <c r="A13" s="8" t="s">
        <v>36</v>
      </c>
      <c r="B13" s="70">
        <f>'europeans by district'!G13</f>
        <v>3861</v>
      </c>
      <c r="C13" s="70">
        <f>'europeans by district'!G49</f>
        <v>6243</v>
      </c>
      <c r="D13" s="70">
        <f>'europeans by district'!G87</f>
        <v>8545</v>
      </c>
      <c r="E13" s="70">
        <f>'europeans by district'!G125</f>
        <v>7700</v>
      </c>
      <c r="F13" s="70">
        <f t="shared" si="0"/>
        <v>6587.25</v>
      </c>
      <c r="G13" s="72">
        <f>F13/F28</f>
        <v>0.11236582755135548</v>
      </c>
    </row>
    <row r="14" spans="1:8" ht="15" customHeight="1">
      <c r="A14" s="8" t="s">
        <v>37</v>
      </c>
      <c r="B14" s="70">
        <f>'europeans by district'!G14</f>
        <v>7744</v>
      </c>
      <c r="C14" s="70">
        <f>'europeans by district'!G50</f>
        <v>8405</v>
      </c>
      <c r="D14" s="70">
        <f>'europeans by district'!G88</f>
        <v>9910</v>
      </c>
      <c r="E14" s="70">
        <f>'europeans by district'!G126</f>
        <v>9357</v>
      </c>
      <c r="F14" s="70">
        <f t="shared" si="0"/>
        <v>8854</v>
      </c>
      <c r="G14" s="72">
        <f>F14/F28</f>
        <v>0.15103222697479243</v>
      </c>
    </row>
    <row r="15" spans="1:8" ht="15" customHeight="1">
      <c r="A15" s="8" t="s">
        <v>38</v>
      </c>
      <c r="B15" s="70">
        <f>'europeans by district'!G15</f>
        <v>1076</v>
      </c>
      <c r="C15" s="70">
        <f>'europeans by district'!G51</f>
        <v>1071</v>
      </c>
      <c r="D15" s="70">
        <f>'europeans by district'!G89</f>
        <v>1043</v>
      </c>
      <c r="E15" s="70">
        <f>'europeans by district'!G127</f>
        <v>1061</v>
      </c>
      <c r="F15" s="70">
        <f t="shared" si="0"/>
        <v>1062.75</v>
      </c>
      <c r="G15" s="72">
        <f>F15/F28</f>
        <v>1.8128472918168131E-2</v>
      </c>
    </row>
    <row r="16" spans="1:8" ht="15" customHeight="1">
      <c r="A16" s="8" t="s">
        <v>39</v>
      </c>
      <c r="B16" s="70">
        <f>'europeans by district'!G16</f>
        <v>1058</v>
      </c>
      <c r="C16" s="70">
        <f>'europeans by district'!G52</f>
        <v>1085</v>
      </c>
      <c r="D16" s="70">
        <f>'europeans by district'!G90</f>
        <v>1102</v>
      </c>
      <c r="E16" s="70">
        <f>'europeans by district'!G128</f>
        <v>1129</v>
      </c>
      <c r="F16" s="70">
        <f t="shared" si="0"/>
        <v>1093.5</v>
      </c>
      <c r="G16" s="72">
        <f>F16/F28</f>
        <v>1.8653008831820139E-2</v>
      </c>
    </row>
    <row r="17" spans="1:8" ht="15" customHeight="1">
      <c r="A17" s="8" t="s">
        <v>40</v>
      </c>
      <c r="B17" s="70">
        <f>'europeans by district'!G17</f>
        <v>492</v>
      </c>
      <c r="C17" s="70">
        <f>'europeans by district'!G53</f>
        <v>485</v>
      </c>
      <c r="D17" s="70">
        <f>'europeans by district'!G91</f>
        <v>507</v>
      </c>
      <c r="E17" s="70">
        <f>'europeans by district'!G129</f>
        <v>512</v>
      </c>
      <c r="F17" s="70">
        <f t="shared" si="0"/>
        <v>499</v>
      </c>
      <c r="G17" s="72">
        <f>F17/F28</f>
        <v>8.5119811678813443E-3</v>
      </c>
    </row>
    <row r="18" spans="1:8" ht="15" customHeight="1">
      <c r="A18" s="8" t="s">
        <v>41</v>
      </c>
      <c r="B18" s="70">
        <f>'europeans by district'!G18</f>
        <v>2371</v>
      </c>
      <c r="C18" s="70">
        <f>'europeans by district'!G54</f>
        <v>2449</v>
      </c>
      <c r="D18" s="70">
        <f>'europeans by district'!G92</f>
        <v>2552</v>
      </c>
      <c r="E18" s="70">
        <f>'europeans by district'!G130</f>
        <v>2515</v>
      </c>
      <c r="F18" s="70">
        <f t="shared" si="0"/>
        <v>2471.75</v>
      </c>
      <c r="G18" s="72">
        <f>F18/F28</f>
        <v>4.2163305514450328E-2</v>
      </c>
    </row>
    <row r="19" spans="1:8" ht="15" customHeight="1">
      <c r="A19" s="8" t="s">
        <v>42</v>
      </c>
      <c r="B19" s="70">
        <f>'europeans by district'!G19</f>
        <v>2512</v>
      </c>
      <c r="C19" s="70">
        <f>'europeans by district'!G55</f>
        <v>2596</v>
      </c>
      <c r="D19" s="70">
        <f>'europeans by district'!G93</f>
        <v>2860</v>
      </c>
      <c r="E19" s="70">
        <f>'europeans by district'!G131</f>
        <v>2678</v>
      </c>
      <c r="F19" s="70">
        <f t="shared" si="0"/>
        <v>2661.5</v>
      </c>
      <c r="G19" s="72">
        <f>F19/F28</f>
        <v>4.5400075908449293E-2</v>
      </c>
    </row>
    <row r="20" spans="1:8">
      <c r="A20" s="8" t="s">
        <v>43</v>
      </c>
      <c r="B20" s="70">
        <f>'europeans by district'!G20</f>
        <v>1288</v>
      </c>
      <c r="C20" s="70">
        <f>'europeans by district'!G56</f>
        <v>1325</v>
      </c>
      <c r="D20" s="70">
        <f>'europeans by district'!G94</f>
        <v>1290</v>
      </c>
      <c r="E20" s="70">
        <f>'europeans by district'!G132</f>
        <v>1316</v>
      </c>
      <c r="F20" s="70">
        <f t="shared" si="0"/>
        <v>1304.75</v>
      </c>
      <c r="G20" s="72">
        <f>F20/F28</f>
        <v>2.2256527913413194E-2</v>
      </c>
    </row>
    <row r="21" spans="1:8" ht="15" customHeight="1">
      <c r="A21" s="8" t="s">
        <v>44</v>
      </c>
      <c r="B21" s="70">
        <f>'europeans by district'!G21</f>
        <v>1411</v>
      </c>
      <c r="C21" s="70">
        <f>'europeans by district'!G57</f>
        <v>1444</v>
      </c>
      <c r="D21" s="70">
        <f>'europeans by district'!G95</f>
        <v>1185</v>
      </c>
      <c r="E21" s="70">
        <f>'europeans by district'!G133</f>
        <v>1378</v>
      </c>
      <c r="F21" s="70">
        <f t="shared" si="0"/>
        <v>1354.5</v>
      </c>
      <c r="G21" s="72">
        <f>F21/F28</f>
        <v>2.3105167318427416E-2</v>
      </c>
    </row>
    <row r="22" spans="1:8" ht="24">
      <c r="A22" s="8" t="s">
        <v>45</v>
      </c>
      <c r="B22" s="70">
        <f>'europeans by district'!G22</f>
        <v>1312</v>
      </c>
      <c r="C22" s="70">
        <f>'europeans by district'!G58</f>
        <v>1297</v>
      </c>
      <c r="D22" s="70">
        <f>'europeans by district'!G96</f>
        <v>1282</v>
      </c>
      <c r="E22" s="70">
        <f>'europeans by district'!G134</f>
        <v>1249</v>
      </c>
      <c r="F22" s="70">
        <f t="shared" si="0"/>
        <v>1285</v>
      </c>
      <c r="G22" s="72">
        <f>F22/F28</f>
        <v>2.1919630863181418E-2</v>
      </c>
    </row>
    <row r="23" spans="1:8" ht="15.75" customHeight="1">
      <c r="A23" s="8" t="s">
        <v>46</v>
      </c>
      <c r="B23" s="70">
        <f>'europeans by district'!G23</f>
        <v>1058</v>
      </c>
      <c r="C23" s="70">
        <f>'europeans by district'!G59</f>
        <v>1049</v>
      </c>
      <c r="D23" s="70">
        <f>'europeans by district'!G97</f>
        <v>1100</v>
      </c>
      <c r="E23" s="70">
        <f>'europeans by district'!G135</f>
        <v>1167</v>
      </c>
      <c r="F23" s="70">
        <f t="shared" si="0"/>
        <v>1093.5</v>
      </c>
      <c r="G23" s="72">
        <f>F23/F28</f>
        <v>1.8653008831820139E-2</v>
      </c>
    </row>
    <row r="24" spans="1:8" ht="15" customHeight="1">
      <c r="A24" s="8" t="s">
        <v>47</v>
      </c>
      <c r="B24" s="70">
        <f>'europeans by district'!G24</f>
        <v>1483</v>
      </c>
      <c r="C24" s="70">
        <f>'europeans by district'!G60</f>
        <v>1496</v>
      </c>
      <c r="D24" s="70">
        <f>'europeans by district'!G98</f>
        <v>1658</v>
      </c>
      <c r="E24" s="70">
        <f>'europeans by district'!G136</f>
        <v>1586</v>
      </c>
      <c r="F24" s="70">
        <f t="shared" si="0"/>
        <v>1555.75</v>
      </c>
      <c r="G24" s="72">
        <f>F24/F28</f>
        <v>2.6538105615092986E-2</v>
      </c>
    </row>
    <row r="25" spans="1:8" ht="15.75" customHeight="1">
      <c r="A25" s="8" t="s">
        <v>48</v>
      </c>
      <c r="B25" s="70">
        <f>'europeans by district'!G25</f>
        <v>276</v>
      </c>
      <c r="C25" s="70">
        <f>'europeans by district'!G61</f>
        <v>294</v>
      </c>
      <c r="D25" s="70">
        <f>'europeans by district'!G99</f>
        <v>281</v>
      </c>
      <c r="E25" s="70">
        <f>'europeans by district'!G137</f>
        <v>278</v>
      </c>
      <c r="F25" s="70">
        <f t="shared" si="0"/>
        <v>282.25</v>
      </c>
      <c r="G25" s="72">
        <f>F25/F28</f>
        <v>4.8146426545781747E-3</v>
      </c>
    </row>
    <row r="26" spans="1:8" ht="16.5" customHeight="1">
      <c r="A26" s="8" t="s">
        <v>49</v>
      </c>
      <c r="B26" s="70">
        <f>'europeans by district'!G26</f>
        <v>88</v>
      </c>
      <c r="C26" s="70">
        <f>'europeans by district'!G62</f>
        <v>92</v>
      </c>
      <c r="D26" s="70">
        <f>'europeans by district'!G100</f>
        <v>91</v>
      </c>
      <c r="E26" s="70">
        <f>'europeans by district'!G138</f>
        <v>90</v>
      </c>
      <c r="F26" s="70">
        <f t="shared" si="0"/>
        <v>90.25</v>
      </c>
      <c r="G26" s="72">
        <f>F26/F28</f>
        <v>1.5394915839705237E-3</v>
      </c>
    </row>
    <row r="27" spans="1:8" ht="16.5" customHeight="1" thickBot="1">
      <c r="A27" s="8" t="s">
        <v>80</v>
      </c>
      <c r="B27" s="70">
        <f>'europeans by district'!G27</f>
        <v>1</v>
      </c>
      <c r="C27" s="70">
        <f>'europeans by district'!G63</f>
        <v>1</v>
      </c>
      <c r="D27" s="70">
        <f>'europeans by district'!G101</f>
        <v>1</v>
      </c>
      <c r="E27" s="70">
        <f>'europeans by district'!G139</f>
        <v>1</v>
      </c>
      <c r="F27" s="70">
        <f t="shared" si="0"/>
        <v>1</v>
      </c>
      <c r="G27" s="72">
        <f>F27/F28</f>
        <v>1.7058078492748185E-5</v>
      </c>
    </row>
    <row r="28" spans="1:8" ht="17.25" customHeight="1" thickBot="1">
      <c r="A28" s="7" t="s">
        <v>0</v>
      </c>
      <c r="B28" s="75">
        <f>SUM(B5:B27)</f>
        <v>55808</v>
      </c>
      <c r="C28" s="75">
        <f t="shared" ref="C28:F28" si="1">SUM(C5:C27)</f>
        <v>58438</v>
      </c>
      <c r="D28" s="75">
        <f t="shared" si="1"/>
        <v>61209</v>
      </c>
      <c r="E28" s="75">
        <f t="shared" si="1"/>
        <v>59038</v>
      </c>
      <c r="F28" s="75">
        <f t="shared" si="1"/>
        <v>58623.25</v>
      </c>
      <c r="G28" s="77">
        <f>SUM(G5:G27)</f>
        <v>0.99999999999999978</v>
      </c>
    </row>
    <row r="29" spans="1:8" ht="13.5" customHeight="1">
      <c r="A29" s="10"/>
      <c r="B29" s="17"/>
      <c r="C29" s="17"/>
      <c r="D29" s="17"/>
      <c r="E29" s="17"/>
      <c r="F29" s="17"/>
      <c r="G29" s="18"/>
    </row>
    <row r="30" spans="1:8" ht="15" customHeight="1">
      <c r="A30" s="98" t="s">
        <v>66</v>
      </c>
      <c r="B30" s="98"/>
      <c r="C30" s="98"/>
      <c r="D30" s="98"/>
      <c r="E30" s="98"/>
      <c r="F30" s="98"/>
      <c r="G30" s="98"/>
      <c r="H30" s="98"/>
    </row>
    <row r="31" spans="1:8" ht="14.25" customHeight="1">
      <c r="A31" s="99" t="s">
        <v>69</v>
      </c>
      <c r="B31" s="99"/>
      <c r="C31" s="99"/>
      <c r="D31" s="99"/>
      <c r="E31" s="99"/>
      <c r="F31" s="99"/>
      <c r="G31" s="99"/>
    </row>
    <row r="32" spans="1:8">
      <c r="A32" s="107"/>
      <c r="B32" s="107"/>
      <c r="C32" s="107"/>
      <c r="D32" s="107"/>
      <c r="E32" s="107"/>
      <c r="F32" s="107"/>
      <c r="G32" s="107"/>
    </row>
    <row r="33" spans="1:7" ht="12.75" customHeight="1">
      <c r="A33" s="100" t="s">
        <v>99</v>
      </c>
      <c r="B33" s="100"/>
      <c r="C33" s="100"/>
      <c r="D33" s="100"/>
      <c r="E33" s="100"/>
      <c r="F33" s="100"/>
      <c r="G33" s="100"/>
    </row>
    <row r="34" spans="1:7" ht="12.75" customHeight="1">
      <c r="A34" s="100"/>
      <c r="B34" s="100"/>
      <c r="C34" s="100"/>
      <c r="D34" s="100"/>
      <c r="E34" s="100"/>
      <c r="F34" s="100"/>
      <c r="G34" s="100"/>
    </row>
    <row r="35" spans="1:7">
      <c r="A35" s="2"/>
      <c r="B35" s="2"/>
      <c r="C35" s="2"/>
      <c r="D35" s="2"/>
      <c r="E35" s="2"/>
      <c r="F35" s="2"/>
      <c r="G35" s="2"/>
    </row>
    <row r="36" spans="1:7">
      <c r="A36" s="21" t="s">
        <v>7</v>
      </c>
      <c r="E36" s="101"/>
      <c r="F36" s="101"/>
      <c r="G36" s="101"/>
    </row>
    <row r="37" spans="1:7">
      <c r="A37" s="21"/>
      <c r="E37" s="102"/>
      <c r="F37" s="102"/>
      <c r="G37" s="102"/>
    </row>
    <row r="38" spans="1:7">
      <c r="A38" s="23" t="s">
        <v>61</v>
      </c>
      <c r="E38" s="22" t="s">
        <v>8</v>
      </c>
      <c r="F38" s="22"/>
      <c r="G38" s="22"/>
    </row>
    <row r="39" spans="1:7">
      <c r="A39" s="24">
        <f>total!A39</f>
        <v>41981</v>
      </c>
      <c r="E39" s="11" t="s">
        <v>6</v>
      </c>
      <c r="F39" s="11"/>
      <c r="G39" s="11"/>
    </row>
    <row r="40" spans="1:7">
      <c r="A40" s="27"/>
      <c r="E40" s="11"/>
      <c r="F40" s="11"/>
      <c r="G40" s="11"/>
    </row>
  </sheetData>
  <mergeCells count="8">
    <mergeCell ref="A33:G34"/>
    <mergeCell ref="E37:G37"/>
    <mergeCell ref="A1:G1"/>
    <mergeCell ref="A2:G2"/>
    <mergeCell ref="A31:G31"/>
    <mergeCell ref="A30:H30"/>
    <mergeCell ref="A32:G32"/>
    <mergeCell ref="E36:G36"/>
  </mergeCells>
  <phoneticPr fontId="0" type="noConversion"/>
  <pageMargins left="0.74803149606299213" right="0.74803149606299213" top="0" bottom="0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D185"/>
  <sheetViews>
    <sheetView topLeftCell="B169" workbookViewId="0">
      <selection activeCell="C151" sqref="C151:H151"/>
    </sheetView>
  </sheetViews>
  <sheetFormatPr defaultRowHeight="12.75"/>
  <cols>
    <col min="1" max="1" width="2.5703125" style="12" hidden="1" customWidth="1"/>
    <col min="2" max="2" width="53.28515625" style="12" customWidth="1"/>
    <col min="3" max="4" width="12.140625" style="12" customWidth="1"/>
    <col min="5" max="5" width="12.42578125" style="12" customWidth="1"/>
    <col min="6" max="6" width="11.85546875" style="12" customWidth="1"/>
    <col min="7" max="7" width="15.140625" style="12" customWidth="1"/>
    <col min="8" max="8" width="13.5703125" style="12" customWidth="1"/>
    <col min="9" max="9" width="16.7109375" style="12" customWidth="1"/>
    <col min="10" max="16384" width="9.140625" style="12"/>
  </cols>
  <sheetData>
    <row r="1" spans="1:10" ht="14.25">
      <c r="B1" s="102" t="s">
        <v>67</v>
      </c>
      <c r="C1" s="102"/>
      <c r="D1" s="102"/>
      <c r="E1" s="102"/>
      <c r="F1" s="102"/>
      <c r="G1" s="102"/>
      <c r="H1" s="102"/>
    </row>
    <row r="2" spans="1:10">
      <c r="B2" s="103" t="s">
        <v>56</v>
      </c>
      <c r="C2" s="103"/>
      <c r="D2" s="103"/>
      <c r="E2" s="103"/>
      <c r="F2" s="103"/>
      <c r="G2" s="103"/>
      <c r="H2" s="103"/>
    </row>
    <row r="3" spans="1:10" ht="11.25" customHeight="1" thickBot="1">
      <c r="B3" s="28"/>
      <c r="C3" s="28"/>
      <c r="D3" s="29"/>
      <c r="E3" s="29"/>
      <c r="F3" s="29"/>
      <c r="G3" s="29"/>
    </row>
    <row r="4" spans="1:10" ht="15.95" customHeight="1" thickBot="1">
      <c r="B4" s="13" t="s">
        <v>27</v>
      </c>
      <c r="C4" s="14" t="s">
        <v>1</v>
      </c>
      <c r="D4" s="15" t="s">
        <v>2</v>
      </c>
      <c r="E4" s="15" t="s">
        <v>3</v>
      </c>
      <c r="F4" s="15" t="s">
        <v>4</v>
      </c>
      <c r="G4" s="30" t="s">
        <v>5</v>
      </c>
      <c r="H4" s="31" t="s">
        <v>76</v>
      </c>
    </row>
    <row r="5" spans="1:10" ht="15.95" customHeight="1">
      <c r="A5" s="12" t="s">
        <v>10</v>
      </c>
      <c r="B5" s="16" t="s">
        <v>28</v>
      </c>
      <c r="C5" s="61">
        <v>935</v>
      </c>
      <c r="D5" s="61">
        <v>638</v>
      </c>
      <c r="E5" s="61">
        <v>901</v>
      </c>
      <c r="F5" s="61">
        <v>268</v>
      </c>
      <c r="G5" s="61">
        <v>547</v>
      </c>
      <c r="H5" s="40">
        <f>SUM(C5:G5)</f>
        <v>3289</v>
      </c>
      <c r="I5" s="41"/>
    </row>
    <row r="6" spans="1:10" ht="15.95" customHeight="1">
      <c r="A6" s="12" t="s">
        <v>11</v>
      </c>
      <c r="B6" s="8" t="s">
        <v>29</v>
      </c>
      <c r="C6" s="61">
        <v>57</v>
      </c>
      <c r="D6" s="61">
        <v>2</v>
      </c>
      <c r="E6" s="61">
        <v>3</v>
      </c>
      <c r="F6" s="61">
        <v>8</v>
      </c>
      <c r="G6" s="61">
        <v>0</v>
      </c>
      <c r="H6" s="42">
        <f t="shared" ref="H6:H27" si="0">SUM(C6:G6)</f>
        <v>70</v>
      </c>
      <c r="I6" s="41"/>
      <c r="J6" s="25"/>
    </row>
    <row r="7" spans="1:10" ht="15.95" customHeight="1">
      <c r="A7" s="12" t="s">
        <v>12</v>
      </c>
      <c r="B7" s="8" t="s">
        <v>30</v>
      </c>
      <c r="C7" s="61">
        <v>569</v>
      </c>
      <c r="D7" s="61">
        <v>278</v>
      </c>
      <c r="E7" s="61">
        <v>284</v>
      </c>
      <c r="F7" s="61">
        <v>104</v>
      </c>
      <c r="G7" s="61">
        <v>30</v>
      </c>
      <c r="H7" s="42">
        <f t="shared" si="0"/>
        <v>1265</v>
      </c>
      <c r="I7" s="41"/>
    </row>
    <row r="8" spans="1:10" ht="23.25" customHeight="1">
      <c r="A8" s="12" t="s">
        <v>13</v>
      </c>
      <c r="B8" s="8" t="s">
        <v>31</v>
      </c>
      <c r="C8" s="61">
        <v>3</v>
      </c>
      <c r="D8" s="61">
        <v>5</v>
      </c>
      <c r="E8" s="61">
        <v>2</v>
      </c>
      <c r="F8" s="61">
        <v>1</v>
      </c>
      <c r="G8" s="61">
        <v>1</v>
      </c>
      <c r="H8" s="42">
        <f t="shared" si="0"/>
        <v>12</v>
      </c>
      <c r="I8" s="41"/>
    </row>
    <row r="9" spans="1:10" ht="23.25" customHeight="1">
      <c r="A9" s="12" t="s">
        <v>14</v>
      </c>
      <c r="B9" s="8" t="s">
        <v>32</v>
      </c>
      <c r="C9" s="61">
        <v>61</v>
      </c>
      <c r="D9" s="61">
        <v>9</v>
      </c>
      <c r="E9" s="61">
        <v>0</v>
      </c>
      <c r="F9" s="61">
        <v>3</v>
      </c>
      <c r="G9" s="61">
        <v>0</v>
      </c>
      <c r="H9" s="42">
        <f t="shared" si="0"/>
        <v>73</v>
      </c>
      <c r="I9" s="41"/>
    </row>
    <row r="10" spans="1:10" ht="15.95" customHeight="1">
      <c r="A10" s="12" t="s">
        <v>15</v>
      </c>
      <c r="B10" s="8" t="s">
        <v>33</v>
      </c>
      <c r="C10" s="61">
        <v>424</v>
      </c>
      <c r="D10" s="61">
        <v>509</v>
      </c>
      <c r="E10" s="61">
        <v>111</v>
      </c>
      <c r="F10" s="61">
        <v>476</v>
      </c>
      <c r="G10" s="61">
        <v>17</v>
      </c>
      <c r="H10" s="42">
        <f t="shared" si="0"/>
        <v>1537</v>
      </c>
      <c r="I10" s="41"/>
    </row>
    <row r="11" spans="1:10" ht="24" customHeight="1">
      <c r="A11" s="12" t="s">
        <v>16</v>
      </c>
      <c r="B11" s="8" t="s">
        <v>34</v>
      </c>
      <c r="C11" s="61">
        <v>1332</v>
      </c>
      <c r="D11" s="61">
        <v>1041</v>
      </c>
      <c r="E11" s="61">
        <v>350</v>
      </c>
      <c r="F11" s="61">
        <v>305</v>
      </c>
      <c r="G11" s="61">
        <v>51</v>
      </c>
      <c r="H11" s="42">
        <f t="shared" si="0"/>
        <v>3079</v>
      </c>
      <c r="I11" s="41"/>
    </row>
    <row r="12" spans="1:10" ht="15.95" customHeight="1">
      <c r="A12" s="12" t="s">
        <v>17</v>
      </c>
      <c r="B12" s="8" t="s">
        <v>35</v>
      </c>
      <c r="C12" s="61">
        <v>67</v>
      </c>
      <c r="D12" s="61">
        <v>421</v>
      </c>
      <c r="E12" s="61">
        <v>29</v>
      </c>
      <c r="F12" s="61">
        <v>12</v>
      </c>
      <c r="G12" s="61">
        <v>4</v>
      </c>
      <c r="H12" s="42">
        <f t="shared" si="0"/>
        <v>533</v>
      </c>
      <c r="I12" s="41"/>
    </row>
    <row r="13" spans="1:10" ht="15.95" customHeight="1">
      <c r="A13" s="12" t="s">
        <v>17</v>
      </c>
      <c r="B13" s="8" t="s">
        <v>36</v>
      </c>
      <c r="C13" s="61">
        <v>65</v>
      </c>
      <c r="D13" s="61">
        <v>185</v>
      </c>
      <c r="E13" s="61">
        <v>40</v>
      </c>
      <c r="F13" s="61">
        <v>276</v>
      </c>
      <c r="G13" s="61">
        <v>42</v>
      </c>
      <c r="H13" s="42">
        <f t="shared" si="0"/>
        <v>608</v>
      </c>
      <c r="I13" s="41"/>
    </row>
    <row r="14" spans="1:10" ht="15.95" customHeight="1">
      <c r="B14" s="8" t="s">
        <v>37</v>
      </c>
      <c r="C14" s="61">
        <v>825</v>
      </c>
      <c r="D14" s="61">
        <v>421</v>
      </c>
      <c r="E14" s="61">
        <v>288</v>
      </c>
      <c r="F14" s="61">
        <v>255</v>
      </c>
      <c r="G14" s="61">
        <v>63</v>
      </c>
      <c r="H14" s="42">
        <f t="shared" si="0"/>
        <v>1852</v>
      </c>
      <c r="I14" s="41"/>
    </row>
    <row r="15" spans="1:10" ht="15.95" customHeight="1">
      <c r="A15" s="12" t="s">
        <v>18</v>
      </c>
      <c r="B15" s="8" t="s">
        <v>38</v>
      </c>
      <c r="C15" s="61">
        <v>229</v>
      </c>
      <c r="D15" s="61">
        <v>280</v>
      </c>
      <c r="E15" s="61">
        <v>34</v>
      </c>
      <c r="F15" s="61">
        <v>10</v>
      </c>
      <c r="G15" s="61">
        <v>1</v>
      </c>
      <c r="H15" s="42">
        <f t="shared" si="0"/>
        <v>554</v>
      </c>
      <c r="I15" s="41"/>
    </row>
    <row r="16" spans="1:10" ht="15.95" customHeight="1">
      <c r="A16" s="12" t="s">
        <v>19</v>
      </c>
      <c r="B16" s="8" t="s">
        <v>39</v>
      </c>
      <c r="C16" s="61">
        <v>238</v>
      </c>
      <c r="D16" s="61">
        <v>619</v>
      </c>
      <c r="E16" s="61">
        <v>19</v>
      </c>
      <c r="F16" s="61">
        <v>7</v>
      </c>
      <c r="G16" s="61">
        <v>1</v>
      </c>
      <c r="H16" s="42">
        <f t="shared" si="0"/>
        <v>884</v>
      </c>
      <c r="I16" s="41"/>
    </row>
    <row r="17" spans="1:16" ht="15.75" customHeight="1">
      <c r="A17" s="12" t="s">
        <v>20</v>
      </c>
      <c r="B17" s="8" t="s">
        <v>40</v>
      </c>
      <c r="C17" s="61">
        <v>33</v>
      </c>
      <c r="D17" s="61">
        <v>38</v>
      </c>
      <c r="E17" s="61">
        <v>20</v>
      </c>
      <c r="F17" s="61">
        <v>11</v>
      </c>
      <c r="G17" s="61">
        <v>3</v>
      </c>
      <c r="H17" s="42">
        <f t="shared" si="0"/>
        <v>105</v>
      </c>
      <c r="I17" s="41"/>
    </row>
    <row r="18" spans="1:16" ht="15.95" customHeight="1">
      <c r="A18" s="12" t="s">
        <v>21</v>
      </c>
      <c r="B18" s="8" t="s">
        <v>41</v>
      </c>
      <c r="C18" s="61">
        <v>549</v>
      </c>
      <c r="D18" s="61">
        <v>594</v>
      </c>
      <c r="E18" s="61">
        <v>92</v>
      </c>
      <c r="F18" s="61">
        <v>42</v>
      </c>
      <c r="G18" s="61">
        <v>8</v>
      </c>
      <c r="H18" s="42">
        <f t="shared" si="0"/>
        <v>1285</v>
      </c>
      <c r="I18" s="41"/>
    </row>
    <row r="19" spans="1:16" ht="15.95" customHeight="1">
      <c r="A19" s="12" t="s">
        <v>22</v>
      </c>
      <c r="B19" s="8" t="s">
        <v>42</v>
      </c>
      <c r="C19" s="61">
        <v>171</v>
      </c>
      <c r="D19" s="61">
        <v>183</v>
      </c>
      <c r="E19" s="61">
        <v>69</v>
      </c>
      <c r="F19" s="61">
        <v>35</v>
      </c>
      <c r="G19" s="61">
        <v>5</v>
      </c>
      <c r="H19" s="42">
        <f t="shared" si="0"/>
        <v>463</v>
      </c>
      <c r="I19" s="41"/>
    </row>
    <row r="20" spans="1:16" ht="16.5" customHeight="1">
      <c r="A20" s="12" t="s">
        <v>23</v>
      </c>
      <c r="B20" s="8" t="s">
        <v>43</v>
      </c>
      <c r="C20" s="61">
        <v>301</v>
      </c>
      <c r="D20" s="61">
        <v>7</v>
      </c>
      <c r="E20" s="61">
        <v>2</v>
      </c>
      <c r="F20" s="61">
        <v>3</v>
      </c>
      <c r="G20" s="61">
        <v>0</v>
      </c>
      <c r="H20" s="42">
        <f t="shared" si="0"/>
        <v>313</v>
      </c>
      <c r="I20" s="41"/>
    </row>
    <row r="21" spans="1:16" ht="15.95" customHeight="1">
      <c r="A21" s="12" t="s">
        <v>24</v>
      </c>
      <c r="B21" s="8" t="s">
        <v>44</v>
      </c>
      <c r="C21" s="61">
        <v>186</v>
      </c>
      <c r="D21" s="61">
        <v>88</v>
      </c>
      <c r="E21" s="61">
        <v>14</v>
      </c>
      <c r="F21" s="61">
        <v>18</v>
      </c>
      <c r="G21" s="61">
        <v>4</v>
      </c>
      <c r="H21" s="42">
        <f t="shared" si="0"/>
        <v>310</v>
      </c>
      <c r="I21" s="41"/>
    </row>
    <row r="22" spans="1:16" ht="24" customHeight="1">
      <c r="A22" s="12" t="s">
        <v>25</v>
      </c>
      <c r="B22" s="8" t="s">
        <v>45</v>
      </c>
      <c r="C22" s="61">
        <v>169</v>
      </c>
      <c r="D22" s="61">
        <v>106</v>
      </c>
      <c r="E22" s="61">
        <v>26</v>
      </c>
      <c r="F22" s="61">
        <v>36</v>
      </c>
      <c r="G22" s="61">
        <v>2</v>
      </c>
      <c r="H22" s="42">
        <f t="shared" si="0"/>
        <v>339</v>
      </c>
      <c r="I22" s="41"/>
    </row>
    <row r="23" spans="1:16" ht="15.95" customHeight="1">
      <c r="A23" s="12" t="s">
        <v>26</v>
      </c>
      <c r="B23" s="8" t="s">
        <v>46</v>
      </c>
      <c r="C23" s="61">
        <v>199</v>
      </c>
      <c r="D23" s="61">
        <v>69</v>
      </c>
      <c r="E23" s="61">
        <v>67</v>
      </c>
      <c r="F23" s="61">
        <v>40</v>
      </c>
      <c r="G23" s="61">
        <v>45</v>
      </c>
      <c r="H23" s="42">
        <f t="shared" si="0"/>
        <v>420</v>
      </c>
      <c r="I23" s="41"/>
    </row>
    <row r="24" spans="1:16" ht="15.95" customHeight="1">
      <c r="B24" s="8" t="s">
        <v>47</v>
      </c>
      <c r="C24" s="61">
        <v>156</v>
      </c>
      <c r="D24" s="61">
        <v>148</v>
      </c>
      <c r="E24" s="61">
        <v>37</v>
      </c>
      <c r="F24" s="61">
        <v>76</v>
      </c>
      <c r="G24" s="61">
        <v>21</v>
      </c>
      <c r="H24" s="43">
        <f t="shared" si="0"/>
        <v>438</v>
      </c>
      <c r="I24" s="41"/>
    </row>
    <row r="25" spans="1:16" ht="16.5" customHeight="1">
      <c r="B25" s="8" t="s">
        <v>48</v>
      </c>
      <c r="C25" s="61">
        <v>11086</v>
      </c>
      <c r="D25" s="61">
        <v>6674</v>
      </c>
      <c r="E25" s="61">
        <v>3041</v>
      </c>
      <c r="F25" s="61">
        <v>1776</v>
      </c>
      <c r="G25" s="61">
        <v>1128</v>
      </c>
      <c r="H25" s="43">
        <f t="shared" si="0"/>
        <v>23705</v>
      </c>
      <c r="I25" s="41"/>
      <c r="K25" s="44"/>
      <c r="L25" s="44"/>
      <c r="M25" s="44"/>
      <c r="N25" s="44"/>
      <c r="O25" s="44"/>
      <c r="P25" s="45"/>
    </row>
    <row r="26" spans="1:16" ht="15.75" customHeight="1">
      <c r="B26" s="8" t="s">
        <v>49</v>
      </c>
      <c r="C26" s="61">
        <v>63</v>
      </c>
      <c r="D26" s="61">
        <v>0</v>
      </c>
      <c r="E26" s="61">
        <v>0</v>
      </c>
      <c r="F26" s="61">
        <v>0</v>
      </c>
      <c r="G26" s="61">
        <v>0</v>
      </c>
      <c r="H26" s="43">
        <f t="shared" si="0"/>
        <v>63</v>
      </c>
      <c r="I26" s="41"/>
    </row>
    <row r="27" spans="1:16" ht="15.75" customHeight="1" thickBot="1">
      <c r="B27" s="8" t="s">
        <v>80</v>
      </c>
      <c r="C27" s="61">
        <v>0</v>
      </c>
      <c r="D27" s="61">
        <v>2</v>
      </c>
      <c r="E27" s="61">
        <v>0</v>
      </c>
      <c r="F27" s="61">
        <v>0</v>
      </c>
      <c r="G27" s="61">
        <v>0</v>
      </c>
      <c r="H27" s="43">
        <f t="shared" si="0"/>
        <v>2</v>
      </c>
      <c r="I27" s="41"/>
    </row>
    <row r="28" spans="1:16" ht="14.25" customHeight="1" thickBot="1">
      <c r="B28" s="7" t="s">
        <v>0</v>
      </c>
      <c r="C28" s="46">
        <f>SUM(C5:C27)</f>
        <v>17718</v>
      </c>
      <c r="D28" s="46">
        <f t="shared" ref="D28:H28" si="1">SUM(D5:D27)</f>
        <v>12317</v>
      </c>
      <c r="E28" s="46">
        <f t="shared" si="1"/>
        <v>5429</v>
      </c>
      <c r="F28" s="46">
        <f t="shared" si="1"/>
        <v>3762</v>
      </c>
      <c r="G28" s="46">
        <f t="shared" si="1"/>
        <v>1973</v>
      </c>
      <c r="H28" s="60">
        <f t="shared" si="1"/>
        <v>41199</v>
      </c>
      <c r="I28" s="41"/>
    </row>
    <row r="29" spans="1:16" ht="8.25" customHeight="1">
      <c r="B29" s="10"/>
      <c r="C29" s="47"/>
      <c r="D29" s="20"/>
      <c r="E29" s="20"/>
      <c r="F29" s="20"/>
      <c r="G29" s="20"/>
      <c r="H29" s="20"/>
      <c r="I29" s="41"/>
    </row>
    <row r="30" spans="1:16" ht="15.75" customHeight="1">
      <c r="B30" s="104" t="s">
        <v>66</v>
      </c>
      <c r="C30" s="104"/>
      <c r="D30" s="104"/>
      <c r="E30" s="104"/>
      <c r="F30" s="104"/>
      <c r="G30" s="104"/>
      <c r="H30" s="104"/>
      <c r="I30" s="104"/>
      <c r="J30" s="104"/>
    </row>
    <row r="31" spans="1:16" ht="15.75" customHeight="1">
      <c r="B31" s="19" t="s">
        <v>65</v>
      </c>
      <c r="C31" s="47"/>
      <c r="D31" s="20"/>
      <c r="E31" s="20"/>
      <c r="F31" s="20"/>
      <c r="G31" s="20"/>
      <c r="H31" s="20"/>
      <c r="I31" s="41"/>
    </row>
    <row r="32" spans="1:16" ht="12.75" customHeight="1">
      <c r="B32" s="100" t="s">
        <v>83</v>
      </c>
      <c r="C32" s="100"/>
      <c r="D32" s="100"/>
      <c r="E32" s="100"/>
      <c r="F32" s="100"/>
      <c r="G32" s="100"/>
      <c r="H32" s="100"/>
      <c r="I32" s="2"/>
    </row>
    <row r="33" spans="2:15" ht="14.25" customHeight="1">
      <c r="B33" s="100"/>
      <c r="C33" s="100"/>
      <c r="D33" s="100"/>
      <c r="E33" s="100"/>
      <c r="F33" s="100"/>
      <c r="G33" s="100"/>
      <c r="H33" s="100"/>
      <c r="I33" s="2"/>
    </row>
    <row r="34" spans="2:15">
      <c r="B34" s="21" t="s">
        <v>7</v>
      </c>
      <c r="F34" s="101"/>
      <c r="G34" s="101"/>
      <c r="H34" s="101"/>
      <c r="J34" s="41"/>
    </row>
    <row r="35" spans="2:15" ht="9" customHeight="1">
      <c r="B35" s="21"/>
      <c r="F35" s="102"/>
      <c r="G35" s="102"/>
      <c r="H35" s="102"/>
      <c r="J35" s="41"/>
    </row>
    <row r="36" spans="2:15">
      <c r="B36" s="23" t="s">
        <v>61</v>
      </c>
      <c r="F36" s="22" t="s">
        <v>8</v>
      </c>
      <c r="G36" s="22"/>
      <c r="H36" s="22"/>
      <c r="I36" s="39"/>
    </row>
    <row r="37" spans="2:15">
      <c r="B37" s="24">
        <f>total!A39</f>
        <v>41981</v>
      </c>
      <c r="F37" s="11" t="s">
        <v>6</v>
      </c>
      <c r="G37" s="11"/>
      <c r="H37" s="11"/>
      <c r="I37" s="38"/>
    </row>
    <row r="38" spans="2:15" ht="14.25">
      <c r="B38" s="102" t="s">
        <v>67</v>
      </c>
      <c r="C38" s="102"/>
      <c r="D38" s="102"/>
      <c r="E38" s="102"/>
      <c r="F38" s="102"/>
      <c r="G38" s="102"/>
      <c r="H38" s="102"/>
    </row>
    <row r="39" spans="2:15">
      <c r="B39" s="103" t="s">
        <v>57</v>
      </c>
      <c r="C39" s="103"/>
      <c r="D39" s="103"/>
      <c r="E39" s="103"/>
      <c r="F39" s="103"/>
      <c r="G39" s="103"/>
      <c r="H39" s="103"/>
      <c r="J39" s="29"/>
      <c r="K39" s="29"/>
      <c r="L39" s="29"/>
      <c r="M39" s="29"/>
      <c r="N39" s="29"/>
      <c r="O39" s="29"/>
    </row>
    <row r="40" spans="2:15" ht="13.5" thickBot="1">
      <c r="B40" s="28"/>
      <c r="C40" s="28"/>
      <c r="D40" s="29"/>
      <c r="E40" s="29"/>
      <c r="F40" s="29"/>
      <c r="G40" s="29"/>
      <c r="J40" s="29"/>
      <c r="K40" s="29"/>
      <c r="L40" s="29"/>
      <c r="M40" s="29"/>
      <c r="N40" s="29"/>
      <c r="O40" s="29"/>
    </row>
    <row r="41" spans="2:15" ht="15.95" customHeight="1" thickBot="1">
      <c r="B41" s="13" t="s">
        <v>27</v>
      </c>
      <c r="C41" s="14" t="s">
        <v>1</v>
      </c>
      <c r="D41" s="15" t="s">
        <v>2</v>
      </c>
      <c r="E41" s="15" t="s">
        <v>3</v>
      </c>
      <c r="F41" s="15" t="s">
        <v>4</v>
      </c>
      <c r="G41" s="30" t="s">
        <v>5</v>
      </c>
      <c r="H41" s="31" t="s">
        <v>76</v>
      </c>
      <c r="J41" s="29"/>
      <c r="K41" s="29"/>
      <c r="L41" s="29"/>
      <c r="M41" s="29"/>
      <c r="N41" s="29"/>
      <c r="O41" s="29"/>
    </row>
    <row r="42" spans="2:15" ht="15.95" customHeight="1">
      <c r="B42" s="16" t="s">
        <v>28</v>
      </c>
      <c r="C42" s="61">
        <v>901</v>
      </c>
      <c r="D42" s="61">
        <v>653</v>
      </c>
      <c r="E42" s="61">
        <v>952</v>
      </c>
      <c r="F42" s="61">
        <v>270</v>
      </c>
      <c r="G42" s="61">
        <v>542</v>
      </c>
      <c r="H42" s="32">
        <f>SUM(C42:G42)</f>
        <v>3318</v>
      </c>
      <c r="I42" s="41"/>
      <c r="J42" s="29"/>
      <c r="K42" s="29"/>
      <c r="L42" s="29"/>
      <c r="M42" s="29"/>
      <c r="N42" s="29"/>
      <c r="O42" s="29"/>
    </row>
    <row r="43" spans="2:15" ht="15.95" customHeight="1">
      <c r="B43" s="8" t="s">
        <v>29</v>
      </c>
      <c r="C43" s="61">
        <v>57</v>
      </c>
      <c r="D43" s="61">
        <v>3</v>
      </c>
      <c r="E43" s="61">
        <v>3</v>
      </c>
      <c r="F43" s="61">
        <v>7</v>
      </c>
      <c r="G43" s="61">
        <v>0</v>
      </c>
      <c r="H43" s="33">
        <f t="shared" ref="H43:H64" si="2">SUM(C43:G43)</f>
        <v>70</v>
      </c>
      <c r="I43" s="41"/>
      <c r="J43" s="29"/>
      <c r="K43" s="29"/>
      <c r="L43" s="29"/>
      <c r="M43" s="29"/>
      <c r="N43" s="29"/>
      <c r="O43" s="29"/>
    </row>
    <row r="44" spans="2:15" ht="15.95" customHeight="1">
      <c r="B44" s="8" t="s">
        <v>30</v>
      </c>
      <c r="C44" s="61">
        <v>539</v>
      </c>
      <c r="D44" s="61">
        <v>264</v>
      </c>
      <c r="E44" s="61">
        <v>264</v>
      </c>
      <c r="F44" s="61">
        <v>104</v>
      </c>
      <c r="G44" s="61">
        <v>30</v>
      </c>
      <c r="H44" s="33">
        <f t="shared" si="2"/>
        <v>1201</v>
      </c>
      <c r="I44" s="41"/>
      <c r="J44" s="29"/>
      <c r="K44" s="29"/>
      <c r="L44" s="29"/>
      <c r="M44" s="29"/>
      <c r="N44" s="29"/>
      <c r="O44" s="29"/>
    </row>
    <row r="45" spans="2:15" ht="24" customHeight="1">
      <c r="B45" s="8" t="s">
        <v>31</v>
      </c>
      <c r="C45" s="61">
        <v>3</v>
      </c>
      <c r="D45" s="61">
        <v>6</v>
      </c>
      <c r="E45" s="61">
        <v>2</v>
      </c>
      <c r="F45" s="61">
        <v>1</v>
      </c>
      <c r="G45" s="61">
        <v>1</v>
      </c>
      <c r="H45" s="33">
        <f t="shared" si="2"/>
        <v>13</v>
      </c>
      <c r="I45" s="41"/>
      <c r="J45" s="29"/>
      <c r="K45" s="29"/>
      <c r="L45" s="29"/>
      <c r="M45" s="29"/>
      <c r="N45" s="29"/>
      <c r="O45" s="29"/>
    </row>
    <row r="46" spans="2:15" ht="22.5" customHeight="1">
      <c r="B46" s="8" t="s">
        <v>32</v>
      </c>
      <c r="C46" s="61">
        <v>55</v>
      </c>
      <c r="D46" s="61">
        <v>9</v>
      </c>
      <c r="E46" s="61">
        <v>0</v>
      </c>
      <c r="F46" s="61">
        <v>4</v>
      </c>
      <c r="G46" s="61">
        <v>1</v>
      </c>
      <c r="H46" s="33">
        <f t="shared" si="2"/>
        <v>69</v>
      </c>
      <c r="I46" s="41"/>
      <c r="J46" s="29"/>
      <c r="K46" s="29"/>
      <c r="L46" s="29"/>
      <c r="M46" s="29"/>
      <c r="N46" s="29"/>
      <c r="O46" s="29"/>
    </row>
    <row r="47" spans="2:15" ht="15.95" customHeight="1">
      <c r="B47" s="8" t="s">
        <v>33</v>
      </c>
      <c r="C47" s="61">
        <v>359</v>
      </c>
      <c r="D47" s="61">
        <v>458</v>
      </c>
      <c r="E47" s="61">
        <v>103</v>
      </c>
      <c r="F47" s="61">
        <v>471</v>
      </c>
      <c r="G47" s="61">
        <v>17</v>
      </c>
      <c r="H47" s="33">
        <f t="shared" si="2"/>
        <v>1408</v>
      </c>
      <c r="I47" s="41"/>
      <c r="J47" s="29"/>
      <c r="K47" s="29"/>
      <c r="L47" s="29"/>
      <c r="M47" s="29"/>
      <c r="N47" s="29"/>
      <c r="O47" s="29"/>
    </row>
    <row r="48" spans="2:15" ht="22.5" customHeight="1">
      <c r="B48" s="8" t="s">
        <v>34</v>
      </c>
      <c r="C48" s="61">
        <v>1238</v>
      </c>
      <c r="D48" s="61">
        <v>1018</v>
      </c>
      <c r="E48" s="61">
        <v>326</v>
      </c>
      <c r="F48" s="61">
        <v>302</v>
      </c>
      <c r="G48" s="61">
        <v>69</v>
      </c>
      <c r="H48" s="33">
        <f t="shared" si="2"/>
        <v>2953</v>
      </c>
      <c r="I48" s="41"/>
      <c r="J48" s="29"/>
      <c r="K48" s="29"/>
      <c r="L48" s="29"/>
      <c r="M48" s="29"/>
      <c r="N48" s="29"/>
      <c r="O48" s="29"/>
    </row>
    <row r="49" spans="2:15" ht="15.95" customHeight="1">
      <c r="B49" s="8" t="s">
        <v>35</v>
      </c>
      <c r="C49" s="61">
        <v>59</v>
      </c>
      <c r="D49" s="61">
        <v>504</v>
      </c>
      <c r="E49" s="61">
        <v>31</v>
      </c>
      <c r="F49" s="61">
        <v>16</v>
      </c>
      <c r="G49" s="61">
        <v>5</v>
      </c>
      <c r="H49" s="33">
        <f t="shared" si="2"/>
        <v>615</v>
      </c>
      <c r="I49" s="41"/>
      <c r="J49" s="29"/>
      <c r="K49" s="29"/>
      <c r="L49" s="29"/>
      <c r="M49" s="29"/>
      <c r="N49" s="29"/>
      <c r="O49" s="29"/>
    </row>
    <row r="50" spans="2:15" ht="15.95" customHeight="1">
      <c r="B50" s="8" t="s">
        <v>36</v>
      </c>
      <c r="C50" s="61">
        <v>68</v>
      </c>
      <c r="D50" s="61">
        <v>201</v>
      </c>
      <c r="E50" s="61">
        <v>48</v>
      </c>
      <c r="F50" s="61">
        <v>314</v>
      </c>
      <c r="G50" s="61">
        <v>107</v>
      </c>
      <c r="H50" s="33">
        <f t="shared" si="2"/>
        <v>738</v>
      </c>
      <c r="I50" s="41"/>
      <c r="J50" s="29"/>
      <c r="K50" s="29"/>
      <c r="L50" s="29"/>
      <c r="M50" s="29"/>
      <c r="N50" s="29"/>
      <c r="O50" s="29"/>
    </row>
    <row r="51" spans="2:15" ht="15.95" customHeight="1">
      <c r="B51" s="8" t="s">
        <v>37</v>
      </c>
      <c r="C51" s="61">
        <v>787</v>
      </c>
      <c r="D51" s="61">
        <v>398</v>
      </c>
      <c r="E51" s="61">
        <v>259</v>
      </c>
      <c r="F51" s="61">
        <v>281</v>
      </c>
      <c r="G51" s="61">
        <v>81</v>
      </c>
      <c r="H51" s="33">
        <f t="shared" si="2"/>
        <v>1806</v>
      </c>
      <c r="I51" s="41"/>
      <c r="J51" s="29"/>
      <c r="K51" s="29"/>
      <c r="L51" s="29"/>
      <c r="M51" s="29"/>
      <c r="N51" s="29"/>
      <c r="O51" s="29"/>
    </row>
    <row r="52" spans="2:15" ht="15.95" customHeight="1">
      <c r="B52" s="8" t="s">
        <v>38</v>
      </c>
      <c r="C52" s="61">
        <v>223</v>
      </c>
      <c r="D52" s="61">
        <v>281</v>
      </c>
      <c r="E52" s="61">
        <v>34</v>
      </c>
      <c r="F52" s="61">
        <v>11</v>
      </c>
      <c r="G52" s="61">
        <v>1</v>
      </c>
      <c r="H52" s="33">
        <f t="shared" si="2"/>
        <v>550</v>
      </c>
      <c r="I52" s="41"/>
      <c r="J52" s="29"/>
      <c r="K52" s="29"/>
      <c r="L52" s="29"/>
      <c r="M52" s="29"/>
      <c r="N52" s="29"/>
      <c r="O52" s="29"/>
    </row>
    <row r="53" spans="2:15" ht="15.75" customHeight="1">
      <c r="B53" s="8" t="s">
        <v>39</v>
      </c>
      <c r="C53" s="61">
        <v>232</v>
      </c>
      <c r="D53" s="61">
        <v>636</v>
      </c>
      <c r="E53" s="61">
        <v>25</v>
      </c>
      <c r="F53" s="61">
        <v>6</v>
      </c>
      <c r="G53" s="61">
        <v>1</v>
      </c>
      <c r="H53" s="33">
        <f t="shared" si="2"/>
        <v>900</v>
      </c>
      <c r="I53" s="41"/>
      <c r="J53" s="29"/>
      <c r="K53" s="29"/>
      <c r="L53" s="29"/>
      <c r="M53" s="29"/>
      <c r="N53" s="29"/>
      <c r="O53" s="29"/>
    </row>
    <row r="54" spans="2:15" ht="15.95" customHeight="1">
      <c r="B54" s="8" t="s">
        <v>40</v>
      </c>
      <c r="C54" s="61">
        <v>29</v>
      </c>
      <c r="D54" s="61">
        <v>43</v>
      </c>
      <c r="E54" s="61">
        <v>21</v>
      </c>
      <c r="F54" s="61">
        <v>14</v>
      </c>
      <c r="G54" s="61">
        <v>4</v>
      </c>
      <c r="H54" s="33">
        <f t="shared" si="2"/>
        <v>111</v>
      </c>
      <c r="I54" s="41"/>
      <c r="J54" s="29"/>
      <c r="K54" s="29"/>
      <c r="L54" s="29"/>
      <c r="M54" s="29"/>
      <c r="N54" s="29"/>
      <c r="O54" s="29"/>
    </row>
    <row r="55" spans="2:15" ht="15.95" customHeight="1">
      <c r="B55" s="8" t="s">
        <v>41</v>
      </c>
      <c r="C55" s="61">
        <v>545</v>
      </c>
      <c r="D55" s="61">
        <v>610</v>
      </c>
      <c r="E55" s="61">
        <v>92</v>
      </c>
      <c r="F55" s="61">
        <v>41</v>
      </c>
      <c r="G55" s="61">
        <v>8</v>
      </c>
      <c r="H55" s="33">
        <f t="shared" si="2"/>
        <v>1296</v>
      </c>
      <c r="I55" s="41"/>
      <c r="J55" s="29"/>
      <c r="K55" s="29"/>
      <c r="L55" s="29"/>
      <c r="M55" s="29"/>
      <c r="N55" s="29"/>
      <c r="O55" s="29"/>
    </row>
    <row r="56" spans="2:15" ht="15.95" customHeight="1">
      <c r="B56" s="8" t="s">
        <v>42</v>
      </c>
      <c r="C56" s="61">
        <v>170</v>
      </c>
      <c r="D56" s="61">
        <v>187</v>
      </c>
      <c r="E56" s="61">
        <v>73</v>
      </c>
      <c r="F56" s="61">
        <v>39</v>
      </c>
      <c r="G56" s="61">
        <v>6</v>
      </c>
      <c r="H56" s="33">
        <f t="shared" si="2"/>
        <v>475</v>
      </c>
      <c r="I56" s="41"/>
      <c r="J56" s="29"/>
      <c r="K56" s="29"/>
      <c r="L56" s="29"/>
      <c r="M56" s="29"/>
      <c r="N56" s="29"/>
      <c r="O56" s="29"/>
    </row>
    <row r="57" spans="2:15" ht="15.95" customHeight="1">
      <c r="B57" s="8" t="s">
        <v>43</v>
      </c>
      <c r="C57" s="61">
        <v>400</v>
      </c>
      <c r="D57" s="61">
        <v>6</v>
      </c>
      <c r="E57" s="61">
        <v>2</v>
      </c>
      <c r="F57" s="61">
        <v>3</v>
      </c>
      <c r="G57" s="61">
        <v>0</v>
      </c>
      <c r="H57" s="33">
        <f t="shared" si="2"/>
        <v>411</v>
      </c>
      <c r="I57" s="41"/>
      <c r="J57" s="29"/>
      <c r="K57" s="29"/>
      <c r="L57" s="29"/>
      <c r="M57" s="29"/>
      <c r="N57" s="29"/>
      <c r="O57" s="29"/>
    </row>
    <row r="58" spans="2:15" ht="15.95" customHeight="1">
      <c r="B58" s="8" t="s">
        <v>44</v>
      </c>
      <c r="C58" s="61">
        <v>192</v>
      </c>
      <c r="D58" s="61">
        <v>88</v>
      </c>
      <c r="E58" s="61">
        <v>15</v>
      </c>
      <c r="F58" s="61">
        <v>16</v>
      </c>
      <c r="G58" s="61">
        <v>4</v>
      </c>
      <c r="H58" s="33">
        <f t="shared" si="2"/>
        <v>315</v>
      </c>
      <c r="I58" s="41"/>
      <c r="J58" s="29"/>
      <c r="K58" s="29"/>
      <c r="L58" s="29"/>
      <c r="M58" s="29"/>
      <c r="N58" s="29"/>
      <c r="O58" s="29"/>
    </row>
    <row r="59" spans="2:15" ht="23.25" customHeight="1">
      <c r="B59" s="8" t="s">
        <v>45</v>
      </c>
      <c r="C59" s="61">
        <v>161</v>
      </c>
      <c r="D59" s="61">
        <v>97</v>
      </c>
      <c r="E59" s="61">
        <v>22</v>
      </c>
      <c r="F59" s="61">
        <v>36</v>
      </c>
      <c r="G59" s="61">
        <v>2</v>
      </c>
      <c r="H59" s="33">
        <f t="shared" si="2"/>
        <v>318</v>
      </c>
      <c r="I59" s="41"/>
      <c r="J59" s="29"/>
      <c r="K59" s="29"/>
      <c r="L59" s="29"/>
      <c r="M59" s="29"/>
      <c r="N59" s="29"/>
      <c r="O59" s="29"/>
    </row>
    <row r="60" spans="2:15" ht="15.95" customHeight="1">
      <c r="B60" s="8" t="s">
        <v>46</v>
      </c>
      <c r="C60" s="61">
        <v>180</v>
      </c>
      <c r="D60" s="61">
        <v>69</v>
      </c>
      <c r="E60" s="61">
        <v>62</v>
      </c>
      <c r="F60" s="61">
        <v>41</v>
      </c>
      <c r="G60" s="61">
        <v>40</v>
      </c>
      <c r="H60" s="33">
        <f t="shared" si="2"/>
        <v>392</v>
      </c>
      <c r="I60" s="41"/>
      <c r="J60" s="29"/>
      <c r="K60" s="29"/>
      <c r="L60" s="29"/>
      <c r="M60" s="29"/>
      <c r="N60" s="29"/>
      <c r="O60" s="29"/>
    </row>
    <row r="61" spans="2:15" ht="15.95" customHeight="1">
      <c r="B61" s="8" t="s">
        <v>47</v>
      </c>
      <c r="C61" s="61">
        <v>155</v>
      </c>
      <c r="D61" s="61">
        <v>145</v>
      </c>
      <c r="E61" s="61">
        <v>37</v>
      </c>
      <c r="F61" s="61">
        <v>76</v>
      </c>
      <c r="G61" s="61">
        <v>23</v>
      </c>
      <c r="H61" s="34">
        <f t="shared" si="2"/>
        <v>436</v>
      </c>
      <c r="I61" s="41"/>
      <c r="J61" s="29"/>
      <c r="K61" s="29"/>
      <c r="L61" s="29"/>
      <c r="M61" s="29"/>
      <c r="N61" s="29"/>
      <c r="O61" s="29"/>
    </row>
    <row r="62" spans="2:15" ht="15.75" customHeight="1">
      <c r="B62" s="8" t="s">
        <v>48</v>
      </c>
      <c r="C62" s="61">
        <v>10718</v>
      </c>
      <c r="D62" s="61">
        <v>6445</v>
      </c>
      <c r="E62" s="61">
        <v>2944</v>
      </c>
      <c r="F62" s="61">
        <v>1740</v>
      </c>
      <c r="G62" s="61">
        <v>1091</v>
      </c>
      <c r="H62" s="34">
        <f t="shared" si="2"/>
        <v>22938</v>
      </c>
      <c r="I62" s="41"/>
      <c r="J62" s="29"/>
      <c r="K62" s="29"/>
      <c r="L62" s="29"/>
      <c r="M62" s="29"/>
      <c r="N62" s="29"/>
      <c r="O62" s="29"/>
    </row>
    <row r="63" spans="2:15" ht="15.75" customHeight="1">
      <c r="B63" s="9" t="s">
        <v>49</v>
      </c>
      <c r="C63" s="61">
        <v>64</v>
      </c>
      <c r="D63" s="61">
        <v>0</v>
      </c>
      <c r="E63" s="61">
        <v>0</v>
      </c>
      <c r="F63" s="61">
        <v>0</v>
      </c>
      <c r="G63" s="61">
        <v>0</v>
      </c>
      <c r="H63" s="34">
        <f t="shared" si="2"/>
        <v>64</v>
      </c>
      <c r="I63" s="41"/>
    </row>
    <row r="64" spans="2:15" ht="15.75" customHeight="1" thickBot="1">
      <c r="B64" s="8" t="s">
        <v>80</v>
      </c>
      <c r="C64" s="61">
        <v>0</v>
      </c>
      <c r="D64" s="61">
        <v>2</v>
      </c>
      <c r="E64" s="61">
        <v>0</v>
      </c>
      <c r="F64" s="61">
        <v>0</v>
      </c>
      <c r="G64" s="61">
        <v>0</v>
      </c>
      <c r="H64" s="34">
        <f t="shared" si="2"/>
        <v>2</v>
      </c>
      <c r="I64" s="41"/>
    </row>
    <row r="65" spans="2:30" ht="16.5" customHeight="1" thickBot="1">
      <c r="B65" s="7" t="s">
        <v>0</v>
      </c>
      <c r="C65" s="35">
        <f>SUM(C42:C64)</f>
        <v>17135</v>
      </c>
      <c r="D65" s="35">
        <f t="shared" ref="D65:H65" si="3">SUM(D42:D64)</f>
        <v>12123</v>
      </c>
      <c r="E65" s="35">
        <f t="shared" si="3"/>
        <v>5315</v>
      </c>
      <c r="F65" s="35">
        <f t="shared" si="3"/>
        <v>3793</v>
      </c>
      <c r="G65" s="35">
        <f t="shared" si="3"/>
        <v>2033</v>
      </c>
      <c r="H65" s="36">
        <f t="shared" si="3"/>
        <v>40399</v>
      </c>
      <c r="I65" s="41"/>
      <c r="J65" s="29"/>
      <c r="K65" s="29"/>
      <c r="L65" s="29"/>
      <c r="M65" s="29"/>
      <c r="N65" s="29"/>
      <c r="O65" s="29"/>
    </row>
    <row r="66" spans="2:30" ht="9.75" customHeight="1">
      <c r="B66" s="10"/>
      <c r="C66" s="20"/>
      <c r="D66" s="20"/>
      <c r="E66" s="20"/>
      <c r="F66" s="20"/>
      <c r="G66" s="20"/>
      <c r="H66" s="20"/>
      <c r="I66" s="41"/>
      <c r="J66" s="29"/>
      <c r="K66" s="29"/>
      <c r="L66" s="29"/>
      <c r="M66" s="29"/>
      <c r="N66" s="29"/>
      <c r="O66" s="29"/>
    </row>
    <row r="67" spans="2:30" ht="16.5" customHeight="1">
      <c r="B67" s="98" t="s">
        <v>66</v>
      </c>
      <c r="C67" s="98"/>
      <c r="D67" s="98"/>
      <c r="E67" s="98"/>
      <c r="F67" s="98"/>
      <c r="G67" s="98"/>
      <c r="H67" s="98"/>
      <c r="I67" s="98"/>
      <c r="J67" s="29"/>
      <c r="K67" s="29"/>
      <c r="L67" s="29"/>
      <c r="M67" s="29"/>
      <c r="N67" s="29"/>
      <c r="O67" s="29"/>
    </row>
    <row r="68" spans="2:30" ht="12.75" customHeight="1">
      <c r="B68" s="19" t="s">
        <v>65</v>
      </c>
      <c r="C68" s="47"/>
      <c r="D68" s="20"/>
      <c r="E68" s="20"/>
      <c r="F68" s="20"/>
      <c r="G68" s="20"/>
      <c r="H68" s="20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2:30" ht="12.75" customHeight="1">
      <c r="B69" s="100" t="s">
        <v>86</v>
      </c>
      <c r="C69" s="100"/>
      <c r="D69" s="100"/>
      <c r="E69" s="100"/>
      <c r="F69" s="100"/>
      <c r="G69" s="100"/>
      <c r="H69" s="100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2:30" ht="12" customHeight="1">
      <c r="B70" s="100"/>
      <c r="C70" s="100"/>
      <c r="D70" s="100"/>
      <c r="E70" s="100"/>
      <c r="F70" s="100"/>
      <c r="G70" s="100"/>
      <c r="H70" s="100"/>
      <c r="I70" s="41"/>
      <c r="J70" s="29"/>
      <c r="K70" s="29"/>
      <c r="L70" s="29"/>
      <c r="M70" s="29"/>
      <c r="N70" s="29"/>
      <c r="O70" s="29"/>
    </row>
    <row r="71" spans="2:30">
      <c r="B71" s="21" t="s">
        <v>7</v>
      </c>
      <c r="F71" s="101"/>
      <c r="G71" s="101"/>
      <c r="H71" s="101"/>
      <c r="I71" s="39"/>
      <c r="J71" s="29"/>
      <c r="K71" s="29"/>
      <c r="L71" s="29"/>
      <c r="M71" s="29"/>
      <c r="N71" s="29"/>
      <c r="O71" s="29"/>
    </row>
    <row r="72" spans="2:30" ht="9.75" customHeight="1">
      <c r="B72" s="21"/>
      <c r="F72" s="102"/>
      <c r="G72" s="102"/>
      <c r="H72" s="102"/>
      <c r="I72" s="38"/>
      <c r="J72" s="29"/>
      <c r="K72" s="29"/>
      <c r="L72" s="29"/>
      <c r="M72" s="29"/>
      <c r="N72" s="29"/>
      <c r="O72" s="29"/>
    </row>
    <row r="73" spans="2:30">
      <c r="B73" s="23" t="s">
        <v>61</v>
      </c>
      <c r="F73" s="22" t="s">
        <v>8</v>
      </c>
      <c r="G73" s="22"/>
      <c r="H73" s="22"/>
      <c r="I73" s="29"/>
      <c r="J73" s="29"/>
      <c r="K73" s="29"/>
      <c r="L73" s="29"/>
      <c r="M73" s="29"/>
      <c r="N73" s="29"/>
      <c r="O73" s="29"/>
    </row>
    <row r="74" spans="2:30">
      <c r="B74" s="24">
        <f>total!A39</f>
        <v>41981</v>
      </c>
      <c r="F74" s="11" t="s">
        <v>6</v>
      </c>
      <c r="G74" s="11"/>
      <c r="H74" s="11"/>
      <c r="I74" s="29"/>
      <c r="J74" s="29"/>
      <c r="K74" s="29"/>
      <c r="L74" s="29"/>
      <c r="M74" s="29"/>
      <c r="N74" s="29"/>
      <c r="O74" s="29"/>
    </row>
    <row r="75" spans="2:30" ht="14.25">
      <c r="B75" s="102" t="s">
        <v>67</v>
      </c>
      <c r="C75" s="102"/>
      <c r="D75" s="102"/>
      <c r="E75" s="102"/>
      <c r="F75" s="102"/>
      <c r="G75" s="102"/>
      <c r="H75" s="102"/>
      <c r="I75" s="29"/>
      <c r="J75" s="29"/>
      <c r="K75" s="29"/>
      <c r="L75" s="29"/>
      <c r="M75" s="29"/>
      <c r="N75" s="29"/>
      <c r="O75" s="29"/>
    </row>
    <row r="76" spans="2:30">
      <c r="B76" s="103" t="s">
        <v>58</v>
      </c>
      <c r="C76" s="103"/>
      <c r="D76" s="103"/>
      <c r="E76" s="103"/>
      <c r="F76" s="103"/>
      <c r="G76" s="103"/>
      <c r="H76" s="103"/>
      <c r="I76" s="29"/>
      <c r="J76" s="29"/>
      <c r="K76" s="29"/>
      <c r="L76" s="29"/>
      <c r="M76" s="29"/>
      <c r="N76" s="29"/>
      <c r="O76" s="29"/>
    </row>
    <row r="77" spans="2:30" ht="15.95" customHeight="1" thickBot="1">
      <c r="B77" s="28"/>
      <c r="C77" s="28"/>
      <c r="D77" s="29"/>
      <c r="E77" s="29"/>
      <c r="F77" s="29"/>
      <c r="G77" s="29"/>
      <c r="I77" s="29"/>
      <c r="J77" s="29"/>
      <c r="K77" s="29"/>
      <c r="L77" s="29"/>
      <c r="M77" s="29"/>
      <c r="N77" s="29"/>
      <c r="O77" s="29"/>
    </row>
    <row r="78" spans="2:30" ht="15.95" customHeight="1" thickBot="1">
      <c r="B78" s="13" t="s">
        <v>27</v>
      </c>
      <c r="C78" s="14" t="s">
        <v>1</v>
      </c>
      <c r="D78" s="15" t="s">
        <v>2</v>
      </c>
      <c r="E78" s="15" t="s">
        <v>3</v>
      </c>
      <c r="F78" s="15" t="s">
        <v>4</v>
      </c>
      <c r="G78" s="30" t="s">
        <v>5</v>
      </c>
      <c r="H78" s="31" t="s">
        <v>76</v>
      </c>
      <c r="I78" s="29"/>
      <c r="J78" s="29"/>
      <c r="K78" s="29"/>
      <c r="L78" s="29"/>
      <c r="M78" s="29"/>
      <c r="N78" s="29"/>
      <c r="O78" s="29"/>
    </row>
    <row r="79" spans="2:30" ht="15.95" customHeight="1">
      <c r="B79" s="16" t="s">
        <v>28</v>
      </c>
      <c r="C79" s="61">
        <v>846</v>
      </c>
      <c r="D79" s="61">
        <v>501</v>
      </c>
      <c r="E79" s="61">
        <v>869</v>
      </c>
      <c r="F79" s="61">
        <v>263</v>
      </c>
      <c r="G79" s="61">
        <v>421</v>
      </c>
      <c r="H79" s="32">
        <f>SUM(C79:G79)</f>
        <v>2900</v>
      </c>
      <c r="I79" s="29"/>
      <c r="J79" s="29"/>
      <c r="K79" s="29"/>
      <c r="L79" s="29"/>
      <c r="M79" s="29"/>
      <c r="N79" s="29"/>
      <c r="O79" s="29"/>
    </row>
    <row r="80" spans="2:30" ht="15.95" customHeight="1">
      <c r="B80" s="8" t="s">
        <v>29</v>
      </c>
      <c r="C80" s="61">
        <v>96</v>
      </c>
      <c r="D80" s="61">
        <v>3</v>
      </c>
      <c r="E80" s="61">
        <v>3</v>
      </c>
      <c r="F80" s="61">
        <v>8</v>
      </c>
      <c r="G80" s="61">
        <v>0</v>
      </c>
      <c r="H80" s="33">
        <f t="shared" ref="H80:H101" si="4">SUM(C80:G80)</f>
        <v>110</v>
      </c>
      <c r="I80" s="29"/>
      <c r="J80" s="29"/>
      <c r="K80" s="29"/>
      <c r="L80" s="29"/>
      <c r="M80" s="29"/>
      <c r="N80" s="29"/>
      <c r="O80" s="29"/>
    </row>
    <row r="81" spans="2:15" ht="15.95" customHeight="1">
      <c r="B81" s="8" t="s">
        <v>30</v>
      </c>
      <c r="C81" s="61">
        <v>492</v>
      </c>
      <c r="D81" s="61">
        <v>258</v>
      </c>
      <c r="E81" s="61">
        <v>258</v>
      </c>
      <c r="F81" s="61">
        <v>106</v>
      </c>
      <c r="G81" s="61">
        <v>26</v>
      </c>
      <c r="H81" s="33">
        <f t="shared" si="4"/>
        <v>1140</v>
      </c>
      <c r="I81" s="29"/>
      <c r="J81" s="29"/>
      <c r="K81" s="29"/>
      <c r="L81" s="29"/>
      <c r="M81" s="29"/>
      <c r="N81" s="29"/>
      <c r="O81" s="29"/>
    </row>
    <row r="82" spans="2:15" ht="22.5" customHeight="1">
      <c r="B82" s="8" t="s">
        <v>31</v>
      </c>
      <c r="C82" s="61">
        <v>3</v>
      </c>
      <c r="D82" s="61">
        <v>4</v>
      </c>
      <c r="E82" s="61">
        <v>2</v>
      </c>
      <c r="F82" s="61">
        <v>1</v>
      </c>
      <c r="G82" s="61">
        <v>1</v>
      </c>
      <c r="H82" s="33">
        <f t="shared" si="4"/>
        <v>11</v>
      </c>
      <c r="I82" s="29"/>
      <c r="J82" s="29"/>
      <c r="K82" s="29"/>
      <c r="L82" s="29"/>
      <c r="M82" s="29"/>
      <c r="N82" s="29"/>
      <c r="O82" s="29"/>
    </row>
    <row r="83" spans="2:15" ht="21.75" customHeight="1">
      <c r="B83" s="8" t="s">
        <v>32</v>
      </c>
      <c r="C83" s="61">
        <v>51</v>
      </c>
      <c r="D83" s="61">
        <v>9</v>
      </c>
      <c r="E83" s="61">
        <v>0</v>
      </c>
      <c r="F83" s="61">
        <v>3</v>
      </c>
      <c r="G83" s="61">
        <v>1</v>
      </c>
      <c r="H83" s="33">
        <f t="shared" si="4"/>
        <v>64</v>
      </c>
      <c r="I83" s="29"/>
      <c r="J83" s="29"/>
      <c r="K83" s="29"/>
      <c r="L83" s="29"/>
      <c r="M83" s="29"/>
      <c r="N83" s="29"/>
      <c r="O83" s="29"/>
    </row>
    <row r="84" spans="2:15" ht="15.95" customHeight="1">
      <c r="B84" s="8" t="s">
        <v>33</v>
      </c>
      <c r="C84" s="61">
        <v>308</v>
      </c>
      <c r="D84" s="61">
        <v>433</v>
      </c>
      <c r="E84" s="61">
        <v>98</v>
      </c>
      <c r="F84" s="61">
        <v>460</v>
      </c>
      <c r="G84" s="61">
        <v>17</v>
      </c>
      <c r="H84" s="33">
        <f t="shared" si="4"/>
        <v>1316</v>
      </c>
      <c r="I84" s="29"/>
      <c r="J84" s="29"/>
      <c r="K84" s="29"/>
      <c r="L84" s="29"/>
      <c r="M84" s="29"/>
      <c r="N84" s="29"/>
      <c r="O84" s="29"/>
    </row>
    <row r="85" spans="2:15" ht="22.5" customHeight="1">
      <c r="B85" s="8" t="s">
        <v>34</v>
      </c>
      <c r="C85" s="61">
        <v>1190</v>
      </c>
      <c r="D85" s="61">
        <v>914</v>
      </c>
      <c r="E85" s="61">
        <v>317</v>
      </c>
      <c r="F85" s="61">
        <v>308</v>
      </c>
      <c r="G85" s="61">
        <v>108</v>
      </c>
      <c r="H85" s="33">
        <f t="shared" si="4"/>
        <v>2837</v>
      </c>
      <c r="I85" s="29"/>
      <c r="J85" s="29"/>
      <c r="K85" s="29"/>
      <c r="L85" s="29"/>
      <c r="M85" s="29"/>
      <c r="N85" s="29"/>
      <c r="O85" s="29"/>
    </row>
    <row r="86" spans="2:15" ht="15.95" customHeight="1">
      <c r="B86" s="8" t="s">
        <v>35</v>
      </c>
      <c r="C86" s="61">
        <v>55</v>
      </c>
      <c r="D86" s="61">
        <v>511</v>
      </c>
      <c r="E86" s="61">
        <v>39</v>
      </c>
      <c r="F86" s="61">
        <v>16</v>
      </c>
      <c r="G86" s="61">
        <v>7</v>
      </c>
      <c r="H86" s="33">
        <f t="shared" si="4"/>
        <v>628</v>
      </c>
      <c r="I86" s="29"/>
      <c r="J86" s="29"/>
      <c r="K86" s="29"/>
      <c r="L86" s="29"/>
      <c r="M86" s="29"/>
      <c r="N86" s="29"/>
      <c r="O86" s="29"/>
    </row>
    <row r="87" spans="2:15" ht="15.95" customHeight="1">
      <c r="B87" s="8" t="s">
        <v>36</v>
      </c>
      <c r="C87" s="61">
        <v>89</v>
      </c>
      <c r="D87" s="61">
        <v>217</v>
      </c>
      <c r="E87" s="61">
        <v>55</v>
      </c>
      <c r="F87" s="61">
        <v>364</v>
      </c>
      <c r="G87" s="61">
        <v>202</v>
      </c>
      <c r="H87" s="33">
        <f t="shared" si="4"/>
        <v>927</v>
      </c>
      <c r="I87" s="29"/>
      <c r="J87" s="29"/>
      <c r="K87" s="29"/>
      <c r="L87" s="29"/>
      <c r="M87" s="29"/>
      <c r="N87" s="29"/>
      <c r="O87" s="29"/>
    </row>
    <row r="88" spans="2:15" ht="15.95" customHeight="1">
      <c r="B88" s="8" t="s">
        <v>37</v>
      </c>
      <c r="C88" s="62">
        <v>724</v>
      </c>
      <c r="D88" s="63">
        <v>416</v>
      </c>
      <c r="E88" s="61">
        <v>271</v>
      </c>
      <c r="F88" s="63">
        <v>314</v>
      </c>
      <c r="G88" s="63">
        <v>133</v>
      </c>
      <c r="H88" s="33">
        <f t="shared" si="4"/>
        <v>1858</v>
      </c>
      <c r="I88" s="29"/>
      <c r="J88" s="29"/>
      <c r="K88" s="29"/>
      <c r="L88" s="29"/>
      <c r="M88" s="29"/>
      <c r="N88" s="29"/>
      <c r="O88" s="29"/>
    </row>
    <row r="89" spans="2:15" ht="15" customHeight="1">
      <c r="B89" s="8" t="s">
        <v>38</v>
      </c>
      <c r="C89" s="61">
        <v>224</v>
      </c>
      <c r="D89" s="61">
        <v>282</v>
      </c>
      <c r="E89" s="61">
        <v>38</v>
      </c>
      <c r="F89" s="61">
        <v>12</v>
      </c>
      <c r="G89" s="61">
        <v>1</v>
      </c>
      <c r="H89" s="33">
        <f t="shared" si="4"/>
        <v>557</v>
      </c>
      <c r="I89" s="29"/>
      <c r="J89" s="29"/>
      <c r="K89" s="29"/>
      <c r="L89" s="29"/>
      <c r="M89" s="29"/>
      <c r="N89" s="29"/>
      <c r="O89" s="29"/>
    </row>
    <row r="90" spans="2:15" ht="15.95" customHeight="1">
      <c r="B90" s="8" t="s">
        <v>39</v>
      </c>
      <c r="C90" s="61">
        <v>235</v>
      </c>
      <c r="D90" s="61">
        <v>670</v>
      </c>
      <c r="E90" s="61">
        <v>23</v>
      </c>
      <c r="F90" s="61">
        <v>6</v>
      </c>
      <c r="G90" s="61">
        <v>1</v>
      </c>
      <c r="H90" s="33">
        <f t="shared" si="4"/>
        <v>935</v>
      </c>
      <c r="I90" s="29"/>
      <c r="J90" s="29"/>
      <c r="K90" s="29"/>
      <c r="L90" s="29"/>
      <c r="M90" s="29"/>
      <c r="N90" s="29"/>
      <c r="O90" s="29"/>
    </row>
    <row r="91" spans="2:15" ht="15.95" customHeight="1">
      <c r="B91" s="8" t="s">
        <v>40</v>
      </c>
      <c r="C91" s="61">
        <v>30</v>
      </c>
      <c r="D91" s="61">
        <v>43</v>
      </c>
      <c r="E91" s="61">
        <v>19</v>
      </c>
      <c r="F91" s="61">
        <v>15</v>
      </c>
      <c r="G91" s="61">
        <v>4</v>
      </c>
      <c r="H91" s="33">
        <f t="shared" si="4"/>
        <v>111</v>
      </c>
      <c r="I91" s="29"/>
      <c r="J91" s="29"/>
      <c r="K91" s="29"/>
      <c r="L91" s="29"/>
      <c r="M91" s="29"/>
      <c r="N91" s="29"/>
      <c r="O91" s="29"/>
    </row>
    <row r="92" spans="2:15" ht="15.95" customHeight="1">
      <c r="B92" s="8" t="s">
        <v>41</v>
      </c>
      <c r="C92" s="61">
        <v>530</v>
      </c>
      <c r="D92" s="61">
        <v>649</v>
      </c>
      <c r="E92" s="61">
        <v>93</v>
      </c>
      <c r="F92" s="61">
        <v>37</v>
      </c>
      <c r="G92" s="61">
        <v>9</v>
      </c>
      <c r="H92" s="33">
        <f t="shared" si="4"/>
        <v>1318</v>
      </c>
      <c r="I92" s="29"/>
      <c r="J92" s="29"/>
      <c r="K92" s="29"/>
      <c r="L92" s="29"/>
      <c r="M92" s="29"/>
      <c r="N92" s="29"/>
      <c r="O92" s="29"/>
    </row>
    <row r="93" spans="2:15" ht="15.95" customHeight="1">
      <c r="B93" s="8" t="s">
        <v>42</v>
      </c>
      <c r="C93" s="61">
        <v>174</v>
      </c>
      <c r="D93" s="61">
        <v>196</v>
      </c>
      <c r="E93" s="61">
        <v>71</v>
      </c>
      <c r="F93" s="61">
        <v>47</v>
      </c>
      <c r="G93" s="61">
        <v>17</v>
      </c>
      <c r="H93" s="33">
        <f t="shared" si="4"/>
        <v>505</v>
      </c>
      <c r="I93" s="29"/>
      <c r="J93" s="29"/>
      <c r="K93" s="29"/>
      <c r="L93" s="29"/>
      <c r="M93" s="29"/>
      <c r="N93" s="29"/>
      <c r="O93" s="29"/>
    </row>
    <row r="94" spans="2:15" ht="15.95" customHeight="1">
      <c r="B94" s="8" t="s">
        <v>43</v>
      </c>
      <c r="C94" s="61">
        <v>432</v>
      </c>
      <c r="D94" s="61">
        <v>5</v>
      </c>
      <c r="E94" s="61">
        <v>2</v>
      </c>
      <c r="F94" s="61">
        <v>3</v>
      </c>
      <c r="G94" s="61">
        <v>0</v>
      </c>
      <c r="H94" s="33">
        <f t="shared" si="4"/>
        <v>442</v>
      </c>
      <c r="I94" s="29"/>
      <c r="J94" s="29"/>
      <c r="K94" s="29"/>
      <c r="L94" s="29"/>
      <c r="M94" s="29"/>
      <c r="N94" s="29"/>
      <c r="O94" s="29"/>
    </row>
    <row r="95" spans="2:15" ht="15.95" customHeight="1">
      <c r="B95" s="8" t="s">
        <v>44</v>
      </c>
      <c r="C95" s="61">
        <v>167</v>
      </c>
      <c r="D95" s="61">
        <v>80</v>
      </c>
      <c r="E95" s="61">
        <v>14</v>
      </c>
      <c r="F95" s="61">
        <v>16</v>
      </c>
      <c r="G95" s="61">
        <v>3</v>
      </c>
      <c r="H95" s="33">
        <f t="shared" si="4"/>
        <v>280</v>
      </c>
      <c r="I95" s="29"/>
      <c r="J95" s="29"/>
      <c r="K95" s="29"/>
      <c r="L95" s="29"/>
      <c r="M95" s="29"/>
      <c r="N95" s="29"/>
      <c r="O95" s="29"/>
    </row>
    <row r="96" spans="2:15" ht="22.5" customHeight="1">
      <c r="B96" s="8" t="s">
        <v>45</v>
      </c>
      <c r="C96" s="61">
        <v>156</v>
      </c>
      <c r="D96" s="61">
        <v>101</v>
      </c>
      <c r="E96" s="61">
        <v>22</v>
      </c>
      <c r="F96" s="61">
        <v>34</v>
      </c>
      <c r="G96" s="61">
        <v>4</v>
      </c>
      <c r="H96" s="33">
        <f t="shared" si="4"/>
        <v>317</v>
      </c>
      <c r="I96" s="29"/>
      <c r="J96" s="29"/>
      <c r="K96" s="29"/>
      <c r="L96" s="29"/>
      <c r="M96" s="29"/>
      <c r="N96" s="29"/>
      <c r="O96" s="29"/>
    </row>
    <row r="97" spans="2:15" ht="15.95" customHeight="1">
      <c r="B97" s="8" t="s">
        <v>46</v>
      </c>
      <c r="C97" s="61">
        <v>156</v>
      </c>
      <c r="D97" s="61">
        <v>44</v>
      </c>
      <c r="E97" s="61">
        <v>30</v>
      </c>
      <c r="F97" s="61">
        <v>39</v>
      </c>
      <c r="G97" s="61">
        <v>28</v>
      </c>
      <c r="H97" s="33">
        <f t="shared" si="4"/>
        <v>297</v>
      </c>
      <c r="I97" s="29"/>
      <c r="J97" s="29"/>
      <c r="K97" s="29"/>
      <c r="L97" s="29"/>
      <c r="M97" s="29"/>
      <c r="N97" s="29"/>
      <c r="O97" s="29"/>
    </row>
    <row r="98" spans="2:15" ht="15.75" customHeight="1">
      <c r="B98" s="8" t="s">
        <v>47</v>
      </c>
      <c r="C98" s="61">
        <v>161</v>
      </c>
      <c r="D98" s="61">
        <v>161</v>
      </c>
      <c r="E98" s="61">
        <v>34</v>
      </c>
      <c r="F98" s="61">
        <v>79</v>
      </c>
      <c r="G98" s="61">
        <v>34</v>
      </c>
      <c r="H98" s="34">
        <f t="shared" si="4"/>
        <v>469</v>
      </c>
      <c r="I98" s="29"/>
      <c r="J98" s="29"/>
      <c r="K98" s="29"/>
      <c r="L98" s="29"/>
      <c r="M98" s="29"/>
      <c r="N98" s="29"/>
      <c r="O98" s="29"/>
    </row>
    <row r="99" spans="2:15" ht="15.75" customHeight="1">
      <c r="B99" s="8" t="s">
        <v>48</v>
      </c>
      <c r="C99" s="61">
        <v>10289</v>
      </c>
      <c r="D99" s="61">
        <v>6206</v>
      </c>
      <c r="E99" s="61">
        <v>2823</v>
      </c>
      <c r="F99" s="61">
        <v>1664</v>
      </c>
      <c r="G99" s="61">
        <v>1071</v>
      </c>
      <c r="H99" s="34">
        <f t="shared" si="4"/>
        <v>22053</v>
      </c>
      <c r="I99" s="41"/>
    </row>
    <row r="100" spans="2:15" ht="15.75" customHeight="1">
      <c r="B100" s="9" t="s">
        <v>49</v>
      </c>
      <c r="C100" s="61">
        <v>65</v>
      </c>
      <c r="D100" s="61">
        <v>0</v>
      </c>
      <c r="E100" s="61">
        <v>0</v>
      </c>
      <c r="F100" s="61">
        <v>0</v>
      </c>
      <c r="G100" s="61">
        <v>0</v>
      </c>
      <c r="H100" s="34">
        <f t="shared" si="4"/>
        <v>65</v>
      </c>
      <c r="I100" s="41"/>
      <c r="J100" s="29"/>
      <c r="K100" s="29"/>
      <c r="L100" s="29"/>
      <c r="M100" s="29"/>
      <c r="N100" s="29"/>
      <c r="O100" s="29"/>
    </row>
    <row r="101" spans="2:15" ht="15.75" customHeight="1" thickBot="1">
      <c r="B101" s="8" t="s">
        <v>80</v>
      </c>
      <c r="C101" s="64">
        <v>0</v>
      </c>
      <c r="D101" s="64">
        <v>2</v>
      </c>
      <c r="E101" s="61">
        <v>0</v>
      </c>
      <c r="F101" s="61">
        <v>0</v>
      </c>
      <c r="G101" s="61">
        <v>0</v>
      </c>
      <c r="H101" s="34">
        <f t="shared" si="4"/>
        <v>2</v>
      </c>
      <c r="I101" s="41"/>
      <c r="J101" s="29"/>
      <c r="K101" s="29"/>
      <c r="L101" s="29"/>
      <c r="M101" s="29"/>
      <c r="N101" s="29"/>
      <c r="O101" s="29"/>
    </row>
    <row r="102" spans="2:15" ht="16.5" customHeight="1" thickBot="1">
      <c r="B102" s="7" t="s">
        <v>0</v>
      </c>
      <c r="C102" s="35">
        <f>SUM(C79:C101)</f>
        <v>16473</v>
      </c>
      <c r="D102" s="35">
        <f t="shared" ref="D102:H102" si="5">SUM(D79:D101)</f>
        <v>11705</v>
      </c>
      <c r="E102" s="35">
        <f t="shared" si="5"/>
        <v>5081</v>
      </c>
      <c r="F102" s="35">
        <f t="shared" si="5"/>
        <v>3795</v>
      </c>
      <c r="G102" s="35">
        <f t="shared" si="5"/>
        <v>2088</v>
      </c>
      <c r="H102" s="36">
        <f t="shared" si="5"/>
        <v>39142</v>
      </c>
      <c r="I102" s="2"/>
    </row>
    <row r="103" spans="2:15" ht="9.75" customHeight="1">
      <c r="B103" s="10"/>
      <c r="C103" s="20"/>
      <c r="D103" s="20"/>
      <c r="E103" s="20"/>
      <c r="F103" s="20"/>
      <c r="G103" s="20"/>
      <c r="H103" s="20"/>
      <c r="I103" s="2"/>
    </row>
    <row r="104" spans="2:15" ht="21.75" customHeight="1">
      <c r="B104" s="98" t="s">
        <v>97</v>
      </c>
      <c r="C104" s="98"/>
      <c r="D104" s="98"/>
      <c r="E104" s="98"/>
      <c r="F104" s="98"/>
      <c r="G104" s="98"/>
      <c r="H104" s="98"/>
      <c r="I104" s="2"/>
    </row>
    <row r="105" spans="2:15">
      <c r="B105" s="100" t="s">
        <v>89</v>
      </c>
      <c r="C105" s="100"/>
      <c r="D105" s="100"/>
      <c r="E105" s="100"/>
      <c r="F105" s="100"/>
      <c r="G105" s="100"/>
      <c r="H105" s="100"/>
      <c r="I105" s="41"/>
    </row>
    <row r="106" spans="2:15">
      <c r="B106" s="100"/>
      <c r="C106" s="100"/>
      <c r="D106" s="100"/>
      <c r="E106" s="100"/>
      <c r="F106" s="100"/>
      <c r="G106" s="100"/>
      <c r="H106" s="100"/>
      <c r="J106" s="41"/>
    </row>
    <row r="107" spans="2:15">
      <c r="B107" s="21" t="s">
        <v>7</v>
      </c>
      <c r="F107" s="101"/>
      <c r="G107" s="101"/>
      <c r="H107" s="101"/>
      <c r="I107" s="38"/>
    </row>
    <row r="108" spans="2:15">
      <c r="B108" s="21"/>
      <c r="F108" s="102"/>
      <c r="G108" s="102"/>
      <c r="H108" s="102"/>
    </row>
    <row r="109" spans="2:15">
      <c r="B109" s="23" t="s">
        <v>61</v>
      </c>
      <c r="F109" s="22" t="s">
        <v>8</v>
      </c>
      <c r="G109" s="22"/>
      <c r="H109" s="22"/>
    </row>
    <row r="110" spans="2:15">
      <c r="B110" s="24">
        <f>total!A39</f>
        <v>41981</v>
      </c>
      <c r="F110" s="11" t="s">
        <v>6</v>
      </c>
      <c r="G110" s="11"/>
      <c r="H110" s="11"/>
    </row>
    <row r="111" spans="2:15" ht="15.95" customHeight="1">
      <c r="B111" s="102" t="s">
        <v>67</v>
      </c>
      <c r="C111" s="102"/>
      <c r="D111" s="102"/>
      <c r="E111" s="102"/>
      <c r="F111" s="102"/>
      <c r="G111" s="102"/>
      <c r="H111" s="102"/>
    </row>
    <row r="112" spans="2:15" ht="15.95" customHeight="1">
      <c r="B112" s="103" t="s">
        <v>59</v>
      </c>
      <c r="C112" s="103"/>
      <c r="D112" s="103"/>
      <c r="E112" s="103"/>
      <c r="F112" s="103"/>
      <c r="G112" s="103"/>
      <c r="H112" s="103"/>
    </row>
    <row r="113" spans="2:8" ht="9.75" customHeight="1" thickBot="1">
      <c r="B113" s="28"/>
      <c r="C113" s="28"/>
      <c r="D113" s="29"/>
      <c r="E113" s="29"/>
      <c r="F113" s="29"/>
      <c r="G113" s="29"/>
    </row>
    <row r="114" spans="2:8" ht="15.95" customHeight="1" thickBot="1">
      <c r="B114" s="13" t="s">
        <v>27</v>
      </c>
      <c r="C114" s="14" t="s">
        <v>1</v>
      </c>
      <c r="D114" s="15" t="s">
        <v>2</v>
      </c>
      <c r="E114" s="15" t="s">
        <v>3</v>
      </c>
      <c r="F114" s="15" t="s">
        <v>4</v>
      </c>
      <c r="G114" s="30" t="s">
        <v>5</v>
      </c>
      <c r="H114" s="31" t="s">
        <v>76</v>
      </c>
    </row>
    <row r="115" spans="2:8" ht="15.95" customHeight="1">
      <c r="B115" s="37" t="s">
        <v>28</v>
      </c>
      <c r="C115" s="61">
        <v>825</v>
      </c>
      <c r="D115" s="61">
        <v>523</v>
      </c>
      <c r="E115" s="61">
        <v>895</v>
      </c>
      <c r="F115" s="61">
        <v>255</v>
      </c>
      <c r="G115" s="61">
        <v>448</v>
      </c>
      <c r="H115" s="32">
        <f>SUM(C115:G115)</f>
        <v>2946</v>
      </c>
    </row>
    <row r="116" spans="2:8" ht="15.95" customHeight="1">
      <c r="B116" s="5" t="s">
        <v>29</v>
      </c>
      <c r="C116" s="61">
        <v>94</v>
      </c>
      <c r="D116" s="61">
        <v>2</v>
      </c>
      <c r="E116" s="61">
        <v>3</v>
      </c>
      <c r="F116" s="61">
        <v>8</v>
      </c>
      <c r="G116" s="61">
        <v>0</v>
      </c>
      <c r="H116" s="33">
        <f t="shared" ref="H116:H137" si="6">SUM(C116:G116)</f>
        <v>107</v>
      </c>
    </row>
    <row r="117" spans="2:8" ht="15.95" customHeight="1">
      <c r="B117" s="5" t="s">
        <v>30</v>
      </c>
      <c r="C117" s="61">
        <v>473</v>
      </c>
      <c r="D117" s="61">
        <v>258</v>
      </c>
      <c r="E117" s="61">
        <v>240</v>
      </c>
      <c r="F117" s="61">
        <v>106</v>
      </c>
      <c r="G117" s="61">
        <v>19</v>
      </c>
      <c r="H117" s="33">
        <f t="shared" si="6"/>
        <v>1096</v>
      </c>
    </row>
    <row r="118" spans="2:8" ht="23.25" customHeight="1">
      <c r="B118" s="5" t="s">
        <v>31</v>
      </c>
      <c r="C118" s="61">
        <v>3</v>
      </c>
      <c r="D118" s="61">
        <v>5</v>
      </c>
      <c r="E118" s="61">
        <v>2</v>
      </c>
      <c r="F118" s="61">
        <v>1</v>
      </c>
      <c r="G118" s="61">
        <v>1</v>
      </c>
      <c r="H118" s="33">
        <f t="shared" si="6"/>
        <v>12</v>
      </c>
    </row>
    <row r="119" spans="2:8" ht="22.5" customHeight="1">
      <c r="B119" s="5" t="s">
        <v>32</v>
      </c>
      <c r="C119" s="61">
        <v>48</v>
      </c>
      <c r="D119" s="61">
        <v>10</v>
      </c>
      <c r="E119" s="61">
        <v>0</v>
      </c>
      <c r="F119" s="61">
        <v>2</v>
      </c>
      <c r="G119" s="61">
        <v>1</v>
      </c>
      <c r="H119" s="33">
        <f t="shared" si="6"/>
        <v>61</v>
      </c>
    </row>
    <row r="120" spans="2:8" ht="15.95" customHeight="1">
      <c r="B120" s="5" t="s">
        <v>33</v>
      </c>
      <c r="C120" s="61">
        <v>316</v>
      </c>
      <c r="D120" s="61">
        <v>419</v>
      </c>
      <c r="E120" s="61">
        <v>98</v>
      </c>
      <c r="F120" s="61">
        <v>453</v>
      </c>
      <c r="G120" s="61">
        <v>16</v>
      </c>
      <c r="H120" s="33">
        <f t="shared" si="6"/>
        <v>1302</v>
      </c>
    </row>
    <row r="121" spans="2:8" ht="22.5" customHeight="1">
      <c r="B121" s="5" t="s">
        <v>34</v>
      </c>
      <c r="C121" s="61">
        <v>1155</v>
      </c>
      <c r="D121" s="61">
        <v>933</v>
      </c>
      <c r="E121" s="61">
        <v>296</v>
      </c>
      <c r="F121" s="61">
        <v>319</v>
      </c>
      <c r="G121" s="61">
        <v>99</v>
      </c>
      <c r="H121" s="33">
        <f t="shared" si="6"/>
        <v>2802</v>
      </c>
    </row>
    <row r="122" spans="2:8" ht="15.95" customHeight="1">
      <c r="B122" s="5" t="s">
        <v>35</v>
      </c>
      <c r="C122" s="61">
        <v>57</v>
      </c>
      <c r="D122" s="61">
        <v>500</v>
      </c>
      <c r="E122" s="61">
        <v>36</v>
      </c>
      <c r="F122" s="61">
        <v>17</v>
      </c>
      <c r="G122" s="61">
        <v>8</v>
      </c>
      <c r="H122" s="33">
        <f t="shared" si="6"/>
        <v>618</v>
      </c>
    </row>
    <row r="123" spans="2:8" ht="15.75" customHeight="1">
      <c r="B123" s="5" t="s">
        <v>36</v>
      </c>
      <c r="C123" s="61">
        <v>81</v>
      </c>
      <c r="D123" s="61">
        <v>211</v>
      </c>
      <c r="E123" s="61">
        <v>50</v>
      </c>
      <c r="F123" s="61">
        <v>331</v>
      </c>
      <c r="G123" s="61">
        <v>185</v>
      </c>
      <c r="H123" s="33">
        <f t="shared" si="6"/>
        <v>858</v>
      </c>
    </row>
    <row r="124" spans="2:8" ht="15.95" customHeight="1">
      <c r="B124" s="5" t="s">
        <v>37</v>
      </c>
      <c r="C124" s="62">
        <v>714</v>
      </c>
      <c r="D124" s="63">
        <v>417</v>
      </c>
      <c r="E124" s="63">
        <v>266</v>
      </c>
      <c r="F124" s="63">
        <v>294</v>
      </c>
      <c r="G124" s="63">
        <v>127</v>
      </c>
      <c r="H124" s="33">
        <f t="shared" si="6"/>
        <v>1818</v>
      </c>
    </row>
    <row r="125" spans="2:8" ht="15.95" customHeight="1">
      <c r="B125" s="5" t="s">
        <v>38</v>
      </c>
      <c r="C125" s="61">
        <v>225</v>
      </c>
      <c r="D125" s="61">
        <v>264</v>
      </c>
      <c r="E125" s="61">
        <v>40</v>
      </c>
      <c r="F125" s="61">
        <v>12</v>
      </c>
      <c r="G125" s="61">
        <v>0</v>
      </c>
      <c r="H125" s="33">
        <f t="shared" si="6"/>
        <v>541</v>
      </c>
    </row>
    <row r="126" spans="2:8" ht="15.95" customHeight="1">
      <c r="B126" s="5" t="s">
        <v>39</v>
      </c>
      <c r="C126" s="61">
        <v>236</v>
      </c>
      <c r="D126" s="61">
        <v>681</v>
      </c>
      <c r="E126" s="61">
        <v>27</v>
      </c>
      <c r="F126" s="61">
        <v>6</v>
      </c>
      <c r="G126" s="61">
        <v>1</v>
      </c>
      <c r="H126" s="33">
        <f t="shared" si="6"/>
        <v>951</v>
      </c>
    </row>
    <row r="127" spans="2:8" ht="15.95" customHeight="1">
      <c r="B127" s="5" t="s">
        <v>40</v>
      </c>
      <c r="C127" s="61">
        <v>28</v>
      </c>
      <c r="D127" s="61">
        <v>41</v>
      </c>
      <c r="E127" s="61">
        <v>19</v>
      </c>
      <c r="F127" s="61">
        <v>16</v>
      </c>
      <c r="G127" s="61">
        <v>4</v>
      </c>
      <c r="H127" s="33">
        <f t="shared" si="6"/>
        <v>108</v>
      </c>
    </row>
    <row r="128" spans="2:8" ht="15.95" customHeight="1">
      <c r="B128" s="5" t="s">
        <v>41</v>
      </c>
      <c r="C128" s="61">
        <v>535</v>
      </c>
      <c r="D128" s="61">
        <v>633</v>
      </c>
      <c r="E128" s="61">
        <v>95</v>
      </c>
      <c r="F128" s="61">
        <v>38</v>
      </c>
      <c r="G128" s="61">
        <v>8</v>
      </c>
      <c r="H128" s="33">
        <f t="shared" si="6"/>
        <v>1309</v>
      </c>
    </row>
    <row r="129" spans="2:10" ht="15.95" customHeight="1">
      <c r="B129" s="5" t="s">
        <v>42</v>
      </c>
      <c r="C129" s="61">
        <v>167</v>
      </c>
      <c r="D129" s="61">
        <v>193</v>
      </c>
      <c r="E129" s="61">
        <v>72</v>
      </c>
      <c r="F129" s="61">
        <v>48</v>
      </c>
      <c r="G129" s="61">
        <v>16</v>
      </c>
      <c r="H129" s="33">
        <f t="shared" si="6"/>
        <v>496</v>
      </c>
    </row>
    <row r="130" spans="2:10" ht="15.95" customHeight="1">
      <c r="B130" s="5" t="s">
        <v>43</v>
      </c>
      <c r="C130" s="61">
        <v>441</v>
      </c>
      <c r="D130" s="61">
        <v>4</v>
      </c>
      <c r="E130" s="61">
        <v>1</v>
      </c>
      <c r="F130" s="61">
        <v>3</v>
      </c>
      <c r="G130" s="61">
        <v>0</v>
      </c>
      <c r="H130" s="33">
        <f t="shared" si="6"/>
        <v>449</v>
      </c>
    </row>
    <row r="131" spans="2:10" ht="15.95" customHeight="1">
      <c r="B131" s="5" t="s">
        <v>44</v>
      </c>
      <c r="C131" s="61">
        <v>163</v>
      </c>
      <c r="D131" s="61">
        <v>87</v>
      </c>
      <c r="E131" s="61">
        <v>16</v>
      </c>
      <c r="F131" s="61">
        <v>16</v>
      </c>
      <c r="G131" s="61">
        <v>5</v>
      </c>
      <c r="H131" s="33">
        <f t="shared" si="6"/>
        <v>287</v>
      </c>
    </row>
    <row r="132" spans="2:10" ht="24">
      <c r="B132" s="5" t="s">
        <v>45</v>
      </c>
      <c r="C132" s="61">
        <v>150</v>
      </c>
      <c r="D132" s="61">
        <v>97</v>
      </c>
      <c r="E132" s="61">
        <v>23</v>
      </c>
      <c r="F132" s="61">
        <v>35</v>
      </c>
      <c r="G132" s="61">
        <v>3</v>
      </c>
      <c r="H132" s="33">
        <f t="shared" si="6"/>
        <v>308</v>
      </c>
    </row>
    <row r="133" spans="2:10" ht="15.75" customHeight="1">
      <c r="B133" s="5" t="s">
        <v>46</v>
      </c>
      <c r="C133" s="61">
        <v>167</v>
      </c>
      <c r="D133" s="61">
        <v>72</v>
      </c>
      <c r="E133" s="61">
        <v>59</v>
      </c>
      <c r="F133" s="61">
        <v>42</v>
      </c>
      <c r="G133" s="61">
        <v>35</v>
      </c>
      <c r="H133" s="33">
        <f t="shared" si="6"/>
        <v>375</v>
      </c>
      <c r="I133" s="41"/>
    </row>
    <row r="134" spans="2:10" ht="15.75" customHeight="1">
      <c r="B134" s="5" t="s">
        <v>47</v>
      </c>
      <c r="C134" s="61">
        <v>160</v>
      </c>
      <c r="D134" s="61">
        <v>157</v>
      </c>
      <c r="E134" s="61">
        <v>32</v>
      </c>
      <c r="F134" s="61">
        <v>77</v>
      </c>
      <c r="G134" s="61">
        <v>35</v>
      </c>
      <c r="H134" s="34">
        <f t="shared" si="6"/>
        <v>461</v>
      </c>
      <c r="I134" s="41"/>
    </row>
    <row r="135" spans="2:10" ht="15.75" customHeight="1">
      <c r="B135" s="5" t="s">
        <v>48</v>
      </c>
      <c r="C135" s="61">
        <v>9934</v>
      </c>
      <c r="D135" s="61">
        <v>6010</v>
      </c>
      <c r="E135" s="61">
        <v>2755</v>
      </c>
      <c r="F135" s="61">
        <v>1634</v>
      </c>
      <c r="G135" s="61">
        <v>1049</v>
      </c>
      <c r="H135" s="34">
        <f t="shared" si="6"/>
        <v>21382</v>
      </c>
      <c r="I135" s="2"/>
    </row>
    <row r="136" spans="2:10" ht="15.75" customHeight="1">
      <c r="B136" s="6" t="s">
        <v>49</v>
      </c>
      <c r="C136" s="61">
        <v>63</v>
      </c>
      <c r="D136" s="61">
        <v>0</v>
      </c>
      <c r="E136" s="61">
        <v>0</v>
      </c>
      <c r="F136" s="61">
        <v>0</v>
      </c>
      <c r="G136" s="61">
        <v>0</v>
      </c>
      <c r="H136" s="34">
        <f t="shared" si="6"/>
        <v>63</v>
      </c>
      <c r="I136" s="2"/>
    </row>
    <row r="137" spans="2:10" ht="15.75" customHeight="1" thickBot="1">
      <c r="B137" s="8" t="s">
        <v>80</v>
      </c>
      <c r="C137" s="61">
        <v>0</v>
      </c>
      <c r="D137" s="61">
        <v>2</v>
      </c>
      <c r="E137" s="61">
        <v>0</v>
      </c>
      <c r="F137" s="61">
        <v>0</v>
      </c>
      <c r="G137" s="61">
        <v>0</v>
      </c>
      <c r="H137" s="34">
        <f t="shared" si="6"/>
        <v>2</v>
      </c>
      <c r="I137" s="2"/>
    </row>
    <row r="138" spans="2:10" ht="15.75" customHeight="1" thickBot="1">
      <c r="B138" s="7" t="s">
        <v>0</v>
      </c>
      <c r="C138" s="35">
        <f>SUM(C115:C137)</f>
        <v>16035</v>
      </c>
      <c r="D138" s="35">
        <f t="shared" ref="D138:H138" si="7">SUM(D115:D137)</f>
        <v>11519</v>
      </c>
      <c r="E138" s="35">
        <f t="shared" si="7"/>
        <v>5025</v>
      </c>
      <c r="F138" s="35">
        <f t="shared" si="7"/>
        <v>3713</v>
      </c>
      <c r="G138" s="35">
        <f t="shared" si="7"/>
        <v>2060</v>
      </c>
      <c r="H138" s="36">
        <f t="shared" si="7"/>
        <v>38352</v>
      </c>
      <c r="I138" s="41"/>
    </row>
    <row r="139" spans="2:10" ht="6" customHeight="1">
      <c r="B139" s="10"/>
      <c r="C139" s="20"/>
      <c r="D139" s="20"/>
      <c r="E139" s="20"/>
      <c r="F139" s="20"/>
      <c r="G139" s="20"/>
      <c r="H139" s="48"/>
      <c r="I139" s="41"/>
    </row>
    <row r="140" spans="2:10" ht="15.75" customHeight="1">
      <c r="B140" s="98" t="s">
        <v>66</v>
      </c>
      <c r="C140" s="98"/>
      <c r="D140" s="98"/>
      <c r="E140" s="98"/>
      <c r="F140" s="98"/>
      <c r="G140" s="98"/>
      <c r="H140" s="98"/>
      <c r="I140" s="98"/>
    </row>
    <row r="141" spans="2:10" ht="14.25">
      <c r="B141" s="19" t="s">
        <v>65</v>
      </c>
      <c r="C141" s="47"/>
      <c r="D141" s="20"/>
      <c r="E141" s="20"/>
      <c r="F141" s="20"/>
      <c r="G141" s="20"/>
      <c r="H141" s="20"/>
      <c r="J141" s="41"/>
    </row>
    <row r="142" spans="2:10" ht="12.75" customHeight="1">
      <c r="B142" s="100" t="s">
        <v>92</v>
      </c>
      <c r="C142" s="100"/>
      <c r="D142" s="100"/>
      <c r="E142" s="100"/>
      <c r="F142" s="100"/>
      <c r="G142" s="100"/>
      <c r="H142" s="100"/>
      <c r="I142" s="39"/>
    </row>
    <row r="143" spans="2:10">
      <c r="B143" s="100"/>
      <c r="C143" s="100"/>
      <c r="D143" s="100"/>
      <c r="E143" s="100"/>
      <c r="F143" s="100"/>
      <c r="G143" s="100"/>
      <c r="H143" s="100"/>
    </row>
    <row r="144" spans="2:10">
      <c r="B144" s="21" t="s">
        <v>7</v>
      </c>
      <c r="F144" s="101"/>
      <c r="G144" s="101"/>
      <c r="H144" s="101"/>
    </row>
    <row r="145" spans="2:8" ht="9.75" customHeight="1">
      <c r="B145" s="21"/>
      <c r="F145" s="102"/>
      <c r="G145" s="102"/>
      <c r="H145" s="102"/>
    </row>
    <row r="146" spans="2:8" ht="15.95" customHeight="1">
      <c r="B146" s="23" t="s">
        <v>61</v>
      </c>
      <c r="F146" s="22" t="s">
        <v>8</v>
      </c>
      <c r="G146" s="22"/>
      <c r="H146" s="22"/>
    </row>
    <row r="147" spans="2:8">
      <c r="B147" s="24">
        <f>total!A39</f>
        <v>41981</v>
      </c>
      <c r="F147" s="11" t="s">
        <v>6</v>
      </c>
      <c r="G147" s="11"/>
      <c r="H147" s="11"/>
    </row>
    <row r="148" spans="2:8" ht="14.25">
      <c r="B148" s="102" t="s">
        <v>67</v>
      </c>
      <c r="C148" s="102"/>
      <c r="D148" s="102"/>
      <c r="E148" s="102"/>
      <c r="F148" s="102"/>
      <c r="G148" s="102"/>
      <c r="H148" s="102"/>
    </row>
    <row r="149" spans="2:8">
      <c r="B149" s="102" t="s">
        <v>60</v>
      </c>
      <c r="C149" s="102"/>
      <c r="D149" s="102"/>
      <c r="E149" s="102"/>
      <c r="F149" s="102"/>
      <c r="G149" s="38"/>
      <c r="H149" s="38"/>
    </row>
    <row r="150" spans="2:8" ht="13.5" thickBot="1">
      <c r="B150" s="28"/>
      <c r="C150" s="28"/>
      <c r="D150" s="29"/>
      <c r="E150" s="29"/>
      <c r="F150" s="29"/>
      <c r="G150" s="29"/>
    </row>
    <row r="151" spans="2:8" ht="14.25" thickBot="1">
      <c r="B151" s="13" t="s">
        <v>27</v>
      </c>
      <c r="C151" s="14" t="s">
        <v>1</v>
      </c>
      <c r="D151" s="15" t="s">
        <v>2</v>
      </c>
      <c r="E151" s="15" t="s">
        <v>3</v>
      </c>
      <c r="F151" s="15" t="s">
        <v>4</v>
      </c>
      <c r="G151" s="30" t="s">
        <v>5</v>
      </c>
      <c r="H151" s="31" t="s">
        <v>76</v>
      </c>
    </row>
    <row r="152" spans="2:8">
      <c r="B152" s="16" t="s">
        <v>28</v>
      </c>
      <c r="C152" s="65">
        <f t="shared" ref="C152:H161" si="8">(C5+C42+C79+C115)/4</f>
        <v>876.75</v>
      </c>
      <c r="D152" s="65">
        <f t="shared" si="8"/>
        <v>578.75</v>
      </c>
      <c r="E152" s="65">
        <f t="shared" si="8"/>
        <v>904.25</v>
      </c>
      <c r="F152" s="65">
        <f t="shared" si="8"/>
        <v>264</v>
      </c>
      <c r="G152" s="65">
        <f t="shared" si="8"/>
        <v>489.5</v>
      </c>
      <c r="H152" s="66">
        <f t="shared" si="8"/>
        <v>3113.25</v>
      </c>
    </row>
    <row r="153" spans="2:8">
      <c r="B153" s="8" t="s">
        <v>29</v>
      </c>
      <c r="C153" s="65">
        <f t="shared" si="8"/>
        <v>76</v>
      </c>
      <c r="D153" s="65">
        <f t="shared" si="8"/>
        <v>2.5</v>
      </c>
      <c r="E153" s="65">
        <f t="shared" si="8"/>
        <v>3</v>
      </c>
      <c r="F153" s="65">
        <f t="shared" si="8"/>
        <v>7.75</v>
      </c>
      <c r="G153" s="65">
        <f t="shared" si="8"/>
        <v>0</v>
      </c>
      <c r="H153" s="66">
        <f t="shared" si="8"/>
        <v>89.25</v>
      </c>
    </row>
    <row r="154" spans="2:8">
      <c r="B154" s="8" t="s">
        <v>30</v>
      </c>
      <c r="C154" s="65">
        <f t="shared" si="8"/>
        <v>518.25</v>
      </c>
      <c r="D154" s="65">
        <f t="shared" si="8"/>
        <v>264.5</v>
      </c>
      <c r="E154" s="65">
        <f t="shared" si="8"/>
        <v>261.5</v>
      </c>
      <c r="F154" s="65">
        <f t="shared" si="8"/>
        <v>105</v>
      </c>
      <c r="G154" s="65">
        <f t="shared" si="8"/>
        <v>26.25</v>
      </c>
      <c r="H154" s="66">
        <f t="shared" si="8"/>
        <v>1175.5</v>
      </c>
    </row>
    <row r="155" spans="2:8" ht="24">
      <c r="B155" s="8" t="s">
        <v>31</v>
      </c>
      <c r="C155" s="65">
        <f t="shared" si="8"/>
        <v>3</v>
      </c>
      <c r="D155" s="65">
        <f t="shared" si="8"/>
        <v>5</v>
      </c>
      <c r="E155" s="65">
        <f t="shared" si="8"/>
        <v>2</v>
      </c>
      <c r="F155" s="65">
        <f t="shared" si="8"/>
        <v>1</v>
      </c>
      <c r="G155" s="65">
        <f t="shared" si="8"/>
        <v>1</v>
      </c>
      <c r="H155" s="66">
        <f t="shared" si="8"/>
        <v>12</v>
      </c>
    </row>
    <row r="156" spans="2:8" ht="24">
      <c r="B156" s="8" t="s">
        <v>32</v>
      </c>
      <c r="C156" s="65">
        <f t="shared" si="8"/>
        <v>53.75</v>
      </c>
      <c r="D156" s="65">
        <f t="shared" si="8"/>
        <v>9.25</v>
      </c>
      <c r="E156" s="65">
        <f t="shared" si="8"/>
        <v>0</v>
      </c>
      <c r="F156" s="65">
        <f t="shared" si="8"/>
        <v>3</v>
      </c>
      <c r="G156" s="65">
        <f t="shared" si="8"/>
        <v>0.75</v>
      </c>
      <c r="H156" s="66">
        <f t="shared" si="8"/>
        <v>66.75</v>
      </c>
    </row>
    <row r="157" spans="2:8">
      <c r="B157" s="8" t="s">
        <v>33</v>
      </c>
      <c r="C157" s="65">
        <f t="shared" si="8"/>
        <v>351.75</v>
      </c>
      <c r="D157" s="65">
        <f t="shared" si="8"/>
        <v>454.75</v>
      </c>
      <c r="E157" s="65">
        <f t="shared" si="8"/>
        <v>102.5</v>
      </c>
      <c r="F157" s="65">
        <f t="shared" si="8"/>
        <v>465</v>
      </c>
      <c r="G157" s="65">
        <f t="shared" si="8"/>
        <v>16.75</v>
      </c>
      <c r="H157" s="66">
        <f t="shared" si="8"/>
        <v>1390.75</v>
      </c>
    </row>
    <row r="158" spans="2:8" ht="24">
      <c r="B158" s="8" t="s">
        <v>34</v>
      </c>
      <c r="C158" s="65">
        <f t="shared" si="8"/>
        <v>1228.75</v>
      </c>
      <c r="D158" s="65">
        <f t="shared" si="8"/>
        <v>976.5</v>
      </c>
      <c r="E158" s="65">
        <f t="shared" si="8"/>
        <v>322.25</v>
      </c>
      <c r="F158" s="65">
        <f t="shared" si="8"/>
        <v>308.5</v>
      </c>
      <c r="G158" s="65">
        <f t="shared" si="8"/>
        <v>81.75</v>
      </c>
      <c r="H158" s="66">
        <f t="shared" si="8"/>
        <v>2917.75</v>
      </c>
    </row>
    <row r="159" spans="2:8">
      <c r="B159" s="8" t="s">
        <v>35</v>
      </c>
      <c r="C159" s="65">
        <f t="shared" si="8"/>
        <v>59.5</v>
      </c>
      <c r="D159" s="65">
        <f t="shared" si="8"/>
        <v>484</v>
      </c>
      <c r="E159" s="65">
        <f t="shared" si="8"/>
        <v>33.75</v>
      </c>
      <c r="F159" s="65">
        <f t="shared" si="8"/>
        <v>15.25</v>
      </c>
      <c r="G159" s="65">
        <f t="shared" si="8"/>
        <v>6</v>
      </c>
      <c r="H159" s="66">
        <f t="shared" si="8"/>
        <v>598.5</v>
      </c>
    </row>
    <row r="160" spans="2:8" ht="15.75" customHeight="1">
      <c r="B160" s="8" t="s">
        <v>36</v>
      </c>
      <c r="C160" s="65">
        <f t="shared" si="8"/>
        <v>75.75</v>
      </c>
      <c r="D160" s="65">
        <f t="shared" si="8"/>
        <v>203.5</v>
      </c>
      <c r="E160" s="65">
        <f t="shared" si="8"/>
        <v>48.25</v>
      </c>
      <c r="F160" s="65">
        <f t="shared" si="8"/>
        <v>321.25</v>
      </c>
      <c r="G160" s="65">
        <f t="shared" si="8"/>
        <v>134</v>
      </c>
      <c r="H160" s="66">
        <f t="shared" si="8"/>
        <v>782.75</v>
      </c>
    </row>
    <row r="161" spans="2:8" ht="15.75" customHeight="1">
      <c r="B161" s="8" t="s">
        <v>37</v>
      </c>
      <c r="C161" s="65">
        <f t="shared" si="8"/>
        <v>762.5</v>
      </c>
      <c r="D161" s="65">
        <f t="shared" si="8"/>
        <v>413</v>
      </c>
      <c r="E161" s="65">
        <f t="shared" si="8"/>
        <v>271</v>
      </c>
      <c r="F161" s="65">
        <f t="shared" si="8"/>
        <v>286</v>
      </c>
      <c r="G161" s="65">
        <f t="shared" si="8"/>
        <v>101</v>
      </c>
      <c r="H161" s="66">
        <f t="shared" si="8"/>
        <v>1833.5</v>
      </c>
    </row>
    <row r="162" spans="2:8" ht="15.75" customHeight="1">
      <c r="B162" s="8" t="s">
        <v>38</v>
      </c>
      <c r="C162" s="65">
        <f t="shared" ref="C162:H171" si="9">(C15+C52+C89+C125)/4</f>
        <v>225.25</v>
      </c>
      <c r="D162" s="65">
        <f t="shared" si="9"/>
        <v>276.75</v>
      </c>
      <c r="E162" s="65">
        <f t="shared" si="9"/>
        <v>36.5</v>
      </c>
      <c r="F162" s="65">
        <f t="shared" si="9"/>
        <v>11.25</v>
      </c>
      <c r="G162" s="65">
        <f t="shared" si="9"/>
        <v>0.75</v>
      </c>
      <c r="H162" s="66">
        <f t="shared" si="9"/>
        <v>550.5</v>
      </c>
    </row>
    <row r="163" spans="2:8" ht="15.75" customHeight="1">
      <c r="B163" s="8" t="s">
        <v>39</v>
      </c>
      <c r="C163" s="65">
        <f t="shared" si="9"/>
        <v>235.25</v>
      </c>
      <c r="D163" s="65">
        <f t="shared" si="9"/>
        <v>651.5</v>
      </c>
      <c r="E163" s="65">
        <f t="shared" si="9"/>
        <v>23.5</v>
      </c>
      <c r="F163" s="65">
        <f t="shared" si="9"/>
        <v>6.25</v>
      </c>
      <c r="G163" s="65">
        <f t="shared" si="9"/>
        <v>1</v>
      </c>
      <c r="H163" s="66">
        <f t="shared" si="9"/>
        <v>917.5</v>
      </c>
    </row>
    <row r="164" spans="2:8" ht="15.75" customHeight="1">
      <c r="B164" s="8" t="s">
        <v>40</v>
      </c>
      <c r="C164" s="65">
        <f t="shared" si="9"/>
        <v>30</v>
      </c>
      <c r="D164" s="65">
        <f t="shared" si="9"/>
        <v>41.25</v>
      </c>
      <c r="E164" s="65">
        <f t="shared" si="9"/>
        <v>19.75</v>
      </c>
      <c r="F164" s="65">
        <f t="shared" si="9"/>
        <v>14</v>
      </c>
      <c r="G164" s="65">
        <f t="shared" si="9"/>
        <v>3.75</v>
      </c>
      <c r="H164" s="66">
        <f t="shared" si="9"/>
        <v>108.75</v>
      </c>
    </row>
    <row r="165" spans="2:8" ht="15.75" customHeight="1">
      <c r="B165" s="8" t="s">
        <v>41</v>
      </c>
      <c r="C165" s="65">
        <f t="shared" si="9"/>
        <v>539.75</v>
      </c>
      <c r="D165" s="65">
        <f t="shared" si="9"/>
        <v>621.5</v>
      </c>
      <c r="E165" s="65">
        <f t="shared" si="9"/>
        <v>93</v>
      </c>
      <c r="F165" s="65">
        <f t="shared" si="9"/>
        <v>39.5</v>
      </c>
      <c r="G165" s="65">
        <f t="shared" si="9"/>
        <v>8.25</v>
      </c>
      <c r="H165" s="66">
        <f t="shared" si="9"/>
        <v>1302</v>
      </c>
    </row>
    <row r="166" spans="2:8" ht="15.75" customHeight="1">
      <c r="B166" s="8" t="s">
        <v>42</v>
      </c>
      <c r="C166" s="65">
        <f t="shared" si="9"/>
        <v>170.5</v>
      </c>
      <c r="D166" s="65">
        <f t="shared" si="9"/>
        <v>189.75</v>
      </c>
      <c r="E166" s="65">
        <f t="shared" si="9"/>
        <v>71.25</v>
      </c>
      <c r="F166" s="65">
        <f t="shared" si="9"/>
        <v>42.25</v>
      </c>
      <c r="G166" s="65">
        <f t="shared" si="9"/>
        <v>11</v>
      </c>
      <c r="H166" s="66">
        <f t="shared" si="9"/>
        <v>484.75</v>
      </c>
    </row>
    <row r="167" spans="2:8" ht="15.75" customHeight="1">
      <c r="B167" s="8" t="s">
        <v>43</v>
      </c>
      <c r="C167" s="65">
        <f t="shared" si="9"/>
        <v>393.5</v>
      </c>
      <c r="D167" s="65">
        <f t="shared" si="9"/>
        <v>5.5</v>
      </c>
      <c r="E167" s="65">
        <f t="shared" si="9"/>
        <v>1.75</v>
      </c>
      <c r="F167" s="65">
        <f t="shared" si="9"/>
        <v>3</v>
      </c>
      <c r="G167" s="65">
        <f t="shared" si="9"/>
        <v>0</v>
      </c>
      <c r="H167" s="66">
        <f t="shared" si="9"/>
        <v>403.75</v>
      </c>
    </row>
    <row r="168" spans="2:8" ht="15.75" customHeight="1">
      <c r="B168" s="8" t="s">
        <v>44</v>
      </c>
      <c r="C168" s="65">
        <f t="shared" si="9"/>
        <v>177</v>
      </c>
      <c r="D168" s="65">
        <f t="shared" si="9"/>
        <v>85.75</v>
      </c>
      <c r="E168" s="65">
        <f t="shared" si="9"/>
        <v>14.75</v>
      </c>
      <c r="F168" s="65">
        <f t="shared" si="9"/>
        <v>16.5</v>
      </c>
      <c r="G168" s="65">
        <f t="shared" si="9"/>
        <v>4</v>
      </c>
      <c r="H168" s="66">
        <f t="shared" si="9"/>
        <v>298</v>
      </c>
    </row>
    <row r="169" spans="2:8" ht="24">
      <c r="B169" s="8" t="s">
        <v>45</v>
      </c>
      <c r="C169" s="65">
        <f t="shared" si="9"/>
        <v>159</v>
      </c>
      <c r="D169" s="65">
        <f t="shared" si="9"/>
        <v>100.25</v>
      </c>
      <c r="E169" s="65">
        <f t="shared" si="9"/>
        <v>23.25</v>
      </c>
      <c r="F169" s="65">
        <f t="shared" si="9"/>
        <v>35.25</v>
      </c>
      <c r="G169" s="65">
        <f t="shared" si="9"/>
        <v>2.75</v>
      </c>
      <c r="H169" s="66">
        <f t="shared" si="9"/>
        <v>320.5</v>
      </c>
    </row>
    <row r="170" spans="2:8" ht="15.75" customHeight="1">
      <c r="B170" s="8" t="s">
        <v>46</v>
      </c>
      <c r="C170" s="65">
        <f t="shared" si="9"/>
        <v>175.5</v>
      </c>
      <c r="D170" s="65">
        <f t="shared" si="9"/>
        <v>63.5</v>
      </c>
      <c r="E170" s="65">
        <f t="shared" si="9"/>
        <v>54.5</v>
      </c>
      <c r="F170" s="65">
        <f t="shared" si="9"/>
        <v>40.5</v>
      </c>
      <c r="G170" s="65">
        <f t="shared" si="9"/>
        <v>37</v>
      </c>
      <c r="H170" s="66">
        <f t="shared" si="9"/>
        <v>371</v>
      </c>
    </row>
    <row r="171" spans="2:8" ht="15.75" customHeight="1">
      <c r="B171" s="8" t="s">
        <v>47</v>
      </c>
      <c r="C171" s="65">
        <f t="shared" si="9"/>
        <v>158</v>
      </c>
      <c r="D171" s="65">
        <f t="shared" si="9"/>
        <v>152.75</v>
      </c>
      <c r="E171" s="65">
        <f t="shared" si="9"/>
        <v>35</v>
      </c>
      <c r="F171" s="65">
        <f t="shared" si="9"/>
        <v>77</v>
      </c>
      <c r="G171" s="65">
        <f t="shared" si="9"/>
        <v>28.25</v>
      </c>
      <c r="H171" s="66">
        <f t="shared" si="9"/>
        <v>451</v>
      </c>
    </row>
    <row r="172" spans="2:8" ht="15.75" customHeight="1">
      <c r="B172" s="8" t="s">
        <v>48</v>
      </c>
      <c r="C172" s="65">
        <f t="shared" ref="C172:H174" si="10">(C25+C62+C99+C135)/4</f>
        <v>10506.75</v>
      </c>
      <c r="D172" s="65">
        <f t="shared" si="10"/>
        <v>6333.75</v>
      </c>
      <c r="E172" s="65">
        <f t="shared" si="10"/>
        <v>2890.75</v>
      </c>
      <c r="F172" s="65">
        <f t="shared" si="10"/>
        <v>1703.5</v>
      </c>
      <c r="G172" s="65">
        <f t="shared" si="10"/>
        <v>1084.75</v>
      </c>
      <c r="H172" s="66">
        <f t="shared" si="10"/>
        <v>22519.5</v>
      </c>
    </row>
    <row r="173" spans="2:8" ht="15.75" customHeight="1">
      <c r="B173" s="9" t="s">
        <v>49</v>
      </c>
      <c r="C173" s="65">
        <f t="shared" si="10"/>
        <v>63.75</v>
      </c>
      <c r="D173" s="65">
        <f t="shared" si="10"/>
        <v>0</v>
      </c>
      <c r="E173" s="65">
        <f t="shared" si="10"/>
        <v>0</v>
      </c>
      <c r="F173" s="65">
        <f t="shared" si="10"/>
        <v>0</v>
      </c>
      <c r="G173" s="65">
        <f t="shared" si="10"/>
        <v>0</v>
      </c>
      <c r="H173" s="66">
        <f t="shared" si="10"/>
        <v>63.75</v>
      </c>
    </row>
    <row r="174" spans="2:8" ht="15.75" customHeight="1" thickBot="1">
      <c r="B174" s="8" t="s">
        <v>80</v>
      </c>
      <c r="C174" s="65">
        <f t="shared" si="10"/>
        <v>0</v>
      </c>
      <c r="D174" s="65">
        <f t="shared" si="10"/>
        <v>2</v>
      </c>
      <c r="E174" s="65">
        <f t="shared" si="10"/>
        <v>0</v>
      </c>
      <c r="F174" s="65">
        <f t="shared" si="10"/>
        <v>0</v>
      </c>
      <c r="G174" s="65">
        <f t="shared" si="10"/>
        <v>0</v>
      </c>
      <c r="H174" s="66">
        <f t="shared" si="10"/>
        <v>2</v>
      </c>
    </row>
    <row r="175" spans="2:8" ht="15.75" customHeight="1" thickBot="1">
      <c r="B175" s="7" t="s">
        <v>0</v>
      </c>
      <c r="C175" s="67">
        <f>SUM(C152:C174)</f>
        <v>16840.25</v>
      </c>
      <c r="D175" s="68">
        <f t="shared" ref="D175:H175" si="11">SUM(D152:D174)</f>
        <v>11916</v>
      </c>
      <c r="E175" s="68">
        <f t="shared" si="11"/>
        <v>5212.5</v>
      </c>
      <c r="F175" s="68">
        <f t="shared" si="11"/>
        <v>3765.75</v>
      </c>
      <c r="G175" s="68">
        <f t="shared" si="11"/>
        <v>2038.5</v>
      </c>
      <c r="H175" s="69">
        <f t="shared" si="11"/>
        <v>39773</v>
      </c>
    </row>
    <row r="176" spans="2:8" ht="15.75" customHeight="1">
      <c r="B176" s="10"/>
      <c r="C176" s="49"/>
      <c r="D176" s="49"/>
      <c r="E176" s="49"/>
      <c r="F176" s="49"/>
      <c r="G176" s="49"/>
      <c r="H176" s="49"/>
    </row>
    <row r="177" spans="2:9" ht="15.75" customHeight="1">
      <c r="B177" s="98" t="s">
        <v>66</v>
      </c>
      <c r="C177" s="98"/>
      <c r="D177" s="98"/>
      <c r="E177" s="98"/>
      <c r="F177" s="98"/>
      <c r="G177" s="98"/>
      <c r="H177" s="98"/>
      <c r="I177" s="98"/>
    </row>
    <row r="178" spans="2:9" ht="14.25">
      <c r="B178" s="19" t="s">
        <v>65</v>
      </c>
      <c r="C178" s="47"/>
      <c r="D178" s="20"/>
      <c r="E178" s="20"/>
      <c r="F178" s="20"/>
      <c r="G178" s="20"/>
      <c r="H178" s="20"/>
    </row>
    <row r="179" spans="2:9" ht="12.75" customHeight="1">
      <c r="B179" s="100" t="s">
        <v>96</v>
      </c>
      <c r="C179" s="100"/>
      <c r="D179" s="100"/>
      <c r="E179" s="100"/>
      <c r="F179" s="100"/>
      <c r="G179" s="100"/>
      <c r="H179" s="100"/>
    </row>
    <row r="180" spans="2:9" ht="12.75" customHeight="1">
      <c r="B180" s="100"/>
      <c r="C180" s="100"/>
      <c r="D180" s="100"/>
      <c r="E180" s="100"/>
      <c r="F180" s="100"/>
      <c r="G180" s="100"/>
      <c r="H180" s="100"/>
    </row>
    <row r="181" spans="2:9">
      <c r="B181" s="21" t="s">
        <v>7</v>
      </c>
      <c r="F181" s="101"/>
      <c r="G181" s="101"/>
      <c r="H181" s="101"/>
    </row>
    <row r="182" spans="2:9">
      <c r="B182" s="21"/>
      <c r="F182" s="102"/>
      <c r="G182" s="102"/>
      <c r="H182" s="102"/>
    </row>
    <row r="183" spans="2:9">
      <c r="B183" s="23" t="s">
        <v>61</v>
      </c>
      <c r="F183" s="22" t="s">
        <v>8</v>
      </c>
      <c r="G183" s="22"/>
      <c r="H183" s="22"/>
    </row>
    <row r="184" spans="2:9">
      <c r="B184" s="24">
        <f>total!A39</f>
        <v>41981</v>
      </c>
      <c r="F184" s="11" t="s">
        <v>6</v>
      </c>
      <c r="G184" s="11"/>
      <c r="H184" s="11"/>
    </row>
    <row r="185" spans="2:9">
      <c r="B185" s="50"/>
      <c r="C185" s="29"/>
      <c r="D185" s="29"/>
      <c r="E185" s="29"/>
      <c r="F185" s="29"/>
      <c r="G185" s="51"/>
      <c r="H185" s="52"/>
    </row>
  </sheetData>
  <mergeCells count="30">
    <mergeCell ref="B140:I140"/>
    <mergeCell ref="B112:H112"/>
    <mergeCell ref="B69:H70"/>
    <mergeCell ref="F72:H72"/>
    <mergeCell ref="F182:H182"/>
    <mergeCell ref="F181:H181"/>
    <mergeCell ref="B149:F149"/>
    <mergeCell ref="F144:H144"/>
    <mergeCell ref="B148:H148"/>
    <mergeCell ref="B179:H180"/>
    <mergeCell ref="F145:H145"/>
    <mergeCell ref="B177:I177"/>
    <mergeCell ref="B142:H143"/>
    <mergeCell ref="B111:H111"/>
    <mergeCell ref="B105:H106"/>
    <mergeCell ref="F107:H107"/>
    <mergeCell ref="F108:H108"/>
    <mergeCell ref="F71:H71"/>
    <mergeCell ref="B1:H1"/>
    <mergeCell ref="B2:H2"/>
    <mergeCell ref="B38:H38"/>
    <mergeCell ref="B39:H39"/>
    <mergeCell ref="B32:H33"/>
    <mergeCell ref="F34:H34"/>
    <mergeCell ref="F35:H35"/>
    <mergeCell ref="B76:H76"/>
    <mergeCell ref="B75:H75"/>
    <mergeCell ref="B104:H104"/>
    <mergeCell ref="B30:J30"/>
    <mergeCell ref="B67:I67"/>
  </mergeCells>
  <phoneticPr fontId="0" type="noConversion"/>
  <pageMargins left="0" right="0" top="0" bottom="0" header="0.51181102362204722" footer="0.51181102362204722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9"/>
  <sheetViews>
    <sheetView topLeftCell="B1" zoomScaleNormal="100" workbookViewId="0">
      <selection activeCell="B4" sqref="B4:G4"/>
    </sheetView>
  </sheetViews>
  <sheetFormatPr defaultRowHeight="12.75"/>
  <cols>
    <col min="1" max="1" width="57.140625" style="12" customWidth="1"/>
    <col min="2" max="2" width="14.85546875" style="12" customWidth="1"/>
    <col min="3" max="3" width="12" style="12" customWidth="1"/>
    <col min="4" max="4" width="11.85546875" style="12" customWidth="1"/>
    <col min="5" max="5" width="15.140625" style="12" customWidth="1"/>
    <col min="6" max="6" width="15.5703125" style="12" customWidth="1"/>
    <col min="7" max="7" width="24" style="12" customWidth="1"/>
    <col min="8" max="16384" width="9.140625" style="12"/>
  </cols>
  <sheetData>
    <row r="1" spans="1:8" ht="15.75" customHeight="1">
      <c r="A1" s="102" t="s">
        <v>68</v>
      </c>
      <c r="B1" s="102"/>
      <c r="C1" s="102"/>
      <c r="D1" s="102"/>
      <c r="E1" s="102"/>
      <c r="F1" s="102"/>
      <c r="G1" s="102"/>
    </row>
    <row r="2" spans="1:8" ht="15.75" customHeight="1">
      <c r="A2" s="102" t="s">
        <v>55</v>
      </c>
      <c r="B2" s="102"/>
      <c r="C2" s="102"/>
      <c r="D2" s="102"/>
      <c r="E2" s="102"/>
      <c r="F2" s="102"/>
      <c r="G2" s="102"/>
    </row>
    <row r="3" spans="1:8" ht="11.25" customHeight="1" thickBot="1"/>
    <row r="4" spans="1:8" ht="15.75" customHeight="1" thickBot="1">
      <c r="A4" s="13" t="s">
        <v>27</v>
      </c>
      <c r="B4" s="14" t="s">
        <v>50</v>
      </c>
      <c r="C4" s="15" t="s">
        <v>51</v>
      </c>
      <c r="D4" s="15" t="s">
        <v>52</v>
      </c>
      <c r="E4" s="15" t="s">
        <v>53</v>
      </c>
      <c r="F4" s="108" t="s">
        <v>77</v>
      </c>
      <c r="G4" s="109" t="s">
        <v>9</v>
      </c>
    </row>
    <row r="5" spans="1:8" ht="15.75" customHeight="1">
      <c r="A5" s="16" t="s">
        <v>28</v>
      </c>
      <c r="B5" s="70">
        <f>'aliens by district'!H5</f>
        <v>3289</v>
      </c>
      <c r="C5" s="70">
        <f>'aliens by district'!H42</f>
        <v>3318</v>
      </c>
      <c r="D5" s="70">
        <f>'aliens by district'!H79</f>
        <v>2900</v>
      </c>
      <c r="E5" s="70">
        <f>'aliens by district'!H115</f>
        <v>2946</v>
      </c>
      <c r="F5" s="71">
        <f>(B5+C5+D5+E5)/4</f>
        <v>3113.25</v>
      </c>
      <c r="G5" s="72">
        <f>F5/F28</f>
        <v>7.8275463253966254E-2</v>
      </c>
    </row>
    <row r="6" spans="1:8" ht="15.75" customHeight="1">
      <c r="A6" s="8" t="s">
        <v>29</v>
      </c>
      <c r="B6" s="70">
        <f>'aliens by district'!H6</f>
        <v>70</v>
      </c>
      <c r="C6" s="70">
        <f>'aliens by district'!H43</f>
        <v>70</v>
      </c>
      <c r="D6" s="70">
        <f>'aliens by district'!H80</f>
        <v>110</v>
      </c>
      <c r="E6" s="70">
        <f>'aliens by district'!H116</f>
        <v>107</v>
      </c>
      <c r="F6" s="71">
        <f t="shared" ref="F6:F28" si="0">(B6+C6+D6+E6)/4</f>
        <v>89.25</v>
      </c>
      <c r="G6" s="72">
        <f>F6/F28</f>
        <v>2.2439846126769418E-3</v>
      </c>
      <c r="H6" s="25"/>
    </row>
    <row r="7" spans="1:8" ht="15.75" customHeight="1">
      <c r="A7" s="8" t="s">
        <v>30</v>
      </c>
      <c r="B7" s="70">
        <f>'aliens by district'!H7</f>
        <v>1265</v>
      </c>
      <c r="C7" s="70">
        <f>'aliens by district'!H44</f>
        <v>1201</v>
      </c>
      <c r="D7" s="70">
        <f>'aliens by district'!H81</f>
        <v>1140</v>
      </c>
      <c r="E7" s="70">
        <f>'aliens by district'!H117</f>
        <v>1096</v>
      </c>
      <c r="F7" s="71">
        <f t="shared" si="0"/>
        <v>1175.5</v>
      </c>
      <c r="G7" s="72">
        <f>F7/F28</f>
        <v>2.9555225907022351E-2</v>
      </c>
    </row>
    <row r="8" spans="1:8" ht="15.75" customHeight="1">
      <c r="A8" s="8" t="s">
        <v>31</v>
      </c>
      <c r="B8" s="70">
        <f>'aliens by district'!H8</f>
        <v>12</v>
      </c>
      <c r="C8" s="70">
        <f>'aliens by district'!H45</f>
        <v>13</v>
      </c>
      <c r="D8" s="70">
        <f>'aliens by district'!H82</f>
        <v>11</v>
      </c>
      <c r="E8" s="70">
        <f>'aliens by district'!H118</f>
        <v>12</v>
      </c>
      <c r="F8" s="71">
        <f t="shared" si="0"/>
        <v>12</v>
      </c>
      <c r="G8" s="72">
        <f>F8/F28</f>
        <v>3.0171221683051317E-4</v>
      </c>
    </row>
    <row r="9" spans="1:8" ht="21.75" customHeight="1">
      <c r="A9" s="8" t="s">
        <v>32</v>
      </c>
      <c r="B9" s="70">
        <f>'aliens by district'!H9</f>
        <v>73</v>
      </c>
      <c r="C9" s="70">
        <f>'aliens by district'!H46</f>
        <v>69</v>
      </c>
      <c r="D9" s="70">
        <f>'aliens by district'!H83</f>
        <v>64</v>
      </c>
      <c r="E9" s="70">
        <f>'aliens by district'!H119</f>
        <v>61</v>
      </c>
      <c r="F9" s="71">
        <f t="shared" si="0"/>
        <v>66.75</v>
      </c>
      <c r="G9" s="72">
        <f>F9/F28</f>
        <v>1.6782742061197296E-3</v>
      </c>
    </row>
    <row r="10" spans="1:8" ht="15.75" customHeight="1">
      <c r="A10" s="8" t="s">
        <v>33</v>
      </c>
      <c r="B10" s="70">
        <f>'aliens by district'!H10</f>
        <v>1537</v>
      </c>
      <c r="C10" s="70">
        <f>'aliens by district'!H47</f>
        <v>1408</v>
      </c>
      <c r="D10" s="70">
        <f>'aliens by district'!H84</f>
        <v>1316</v>
      </c>
      <c r="E10" s="70">
        <f>'aliens by district'!H120</f>
        <v>1302</v>
      </c>
      <c r="F10" s="71">
        <f t="shared" si="0"/>
        <v>1390.75</v>
      </c>
      <c r="G10" s="72">
        <f>F10/F28</f>
        <v>3.4967188796419683E-2</v>
      </c>
    </row>
    <row r="11" spans="1:8" ht="21.75" customHeight="1">
      <c r="A11" s="8" t="s">
        <v>34</v>
      </c>
      <c r="B11" s="70">
        <f>'aliens by district'!H11</f>
        <v>3079</v>
      </c>
      <c r="C11" s="70">
        <f>'aliens by district'!H48</f>
        <v>2953</v>
      </c>
      <c r="D11" s="70">
        <f>'aliens by district'!H85</f>
        <v>2837</v>
      </c>
      <c r="E11" s="70">
        <f>'aliens by district'!H121</f>
        <v>2802</v>
      </c>
      <c r="F11" s="71">
        <f t="shared" si="0"/>
        <v>2917.75</v>
      </c>
      <c r="G11" s="72">
        <f>F11/F28</f>
        <v>7.3360068388102481E-2</v>
      </c>
    </row>
    <row r="12" spans="1:8" ht="15.75" customHeight="1">
      <c r="A12" s="8" t="s">
        <v>35</v>
      </c>
      <c r="B12" s="70">
        <f>'aliens by district'!H12</f>
        <v>533</v>
      </c>
      <c r="C12" s="70">
        <f>'aliens by district'!H49</f>
        <v>615</v>
      </c>
      <c r="D12" s="70">
        <f>'aliens by district'!H86</f>
        <v>628</v>
      </c>
      <c r="E12" s="70">
        <f>'aliens by district'!H122</f>
        <v>618</v>
      </c>
      <c r="F12" s="71">
        <f t="shared" si="0"/>
        <v>598.5</v>
      </c>
      <c r="G12" s="72">
        <f>F12/F28</f>
        <v>1.5047896814421844E-2</v>
      </c>
    </row>
    <row r="13" spans="1:8" ht="15.75" customHeight="1">
      <c r="A13" s="8" t="s">
        <v>36</v>
      </c>
      <c r="B13" s="70">
        <f>'aliens by district'!H13</f>
        <v>608</v>
      </c>
      <c r="C13" s="70">
        <f>'aliens by district'!H50</f>
        <v>738</v>
      </c>
      <c r="D13" s="70">
        <f>'aliens by district'!H87</f>
        <v>927</v>
      </c>
      <c r="E13" s="70">
        <f>'aliens by district'!H123</f>
        <v>858</v>
      </c>
      <c r="F13" s="71">
        <f t="shared" si="0"/>
        <v>782.75</v>
      </c>
      <c r="G13" s="72">
        <f>F13/F28</f>
        <v>1.9680436477007016E-2</v>
      </c>
    </row>
    <row r="14" spans="1:8" ht="15.75" customHeight="1">
      <c r="A14" s="8" t="s">
        <v>37</v>
      </c>
      <c r="B14" s="70">
        <f>'aliens by district'!H14</f>
        <v>1852</v>
      </c>
      <c r="C14" s="70">
        <f>'aliens by district'!H51</f>
        <v>1806</v>
      </c>
      <c r="D14" s="70">
        <f>'aliens by district'!H88</f>
        <v>1858</v>
      </c>
      <c r="E14" s="70">
        <f>'aliens by district'!H124</f>
        <v>1818</v>
      </c>
      <c r="F14" s="71">
        <f t="shared" si="0"/>
        <v>1833.5</v>
      </c>
      <c r="G14" s="72">
        <f>F14/F28</f>
        <v>4.6099112463228821E-2</v>
      </c>
    </row>
    <row r="15" spans="1:8" ht="15.75" customHeight="1">
      <c r="A15" s="8" t="s">
        <v>38</v>
      </c>
      <c r="B15" s="70">
        <f>'aliens by district'!H15</f>
        <v>554</v>
      </c>
      <c r="C15" s="70">
        <f>'aliens by district'!H52</f>
        <v>550</v>
      </c>
      <c r="D15" s="70">
        <f>'aliens by district'!H89</f>
        <v>557</v>
      </c>
      <c r="E15" s="70">
        <f>'aliens by district'!H125</f>
        <v>541</v>
      </c>
      <c r="F15" s="71">
        <f t="shared" si="0"/>
        <v>550.5</v>
      </c>
      <c r="G15" s="72">
        <f>F15/F28</f>
        <v>1.3841047947099791E-2</v>
      </c>
    </row>
    <row r="16" spans="1:8" ht="15" customHeight="1">
      <c r="A16" s="8" t="s">
        <v>39</v>
      </c>
      <c r="B16" s="70">
        <f>'aliens by district'!H16</f>
        <v>884</v>
      </c>
      <c r="C16" s="70">
        <f>'aliens by district'!H53</f>
        <v>900</v>
      </c>
      <c r="D16" s="70">
        <f>'aliens by district'!H90</f>
        <v>935</v>
      </c>
      <c r="E16" s="70">
        <f>'aliens by district'!H126</f>
        <v>951</v>
      </c>
      <c r="F16" s="71">
        <f t="shared" si="0"/>
        <v>917.5</v>
      </c>
      <c r="G16" s="72">
        <f>F16/F28</f>
        <v>2.3068413245166317E-2</v>
      </c>
    </row>
    <row r="17" spans="1:8" ht="15.75" customHeight="1">
      <c r="A17" s="8" t="s">
        <v>40</v>
      </c>
      <c r="B17" s="70">
        <f>'aliens by district'!H17</f>
        <v>105</v>
      </c>
      <c r="C17" s="70">
        <f>'aliens by district'!H54</f>
        <v>111</v>
      </c>
      <c r="D17" s="70">
        <f>'aliens by district'!H91</f>
        <v>111</v>
      </c>
      <c r="E17" s="70">
        <f>'aliens by district'!H127</f>
        <v>108</v>
      </c>
      <c r="F17" s="71">
        <f t="shared" si="0"/>
        <v>108.75</v>
      </c>
      <c r="G17" s="72">
        <f>F17/F28</f>
        <v>2.7342669650265257E-3</v>
      </c>
    </row>
    <row r="18" spans="1:8" ht="15.75" customHeight="1">
      <c r="A18" s="8" t="s">
        <v>41</v>
      </c>
      <c r="B18" s="70">
        <f>'aliens by district'!H18</f>
        <v>1285</v>
      </c>
      <c r="C18" s="70">
        <f>'aliens by district'!H55</f>
        <v>1296</v>
      </c>
      <c r="D18" s="70">
        <f>'aliens by district'!H92</f>
        <v>1318</v>
      </c>
      <c r="E18" s="70">
        <f>'aliens by district'!H128</f>
        <v>1309</v>
      </c>
      <c r="F18" s="71">
        <f t="shared" si="0"/>
        <v>1302</v>
      </c>
      <c r="G18" s="72">
        <f>F18/F28</f>
        <v>3.2735775526110678E-2</v>
      </c>
    </row>
    <row r="19" spans="1:8" ht="15.75" customHeight="1">
      <c r="A19" s="8" t="s">
        <v>42</v>
      </c>
      <c r="B19" s="70">
        <f>'aliens by district'!H19</f>
        <v>463</v>
      </c>
      <c r="C19" s="70">
        <f>'aliens by district'!H56</f>
        <v>475</v>
      </c>
      <c r="D19" s="70">
        <f>'aliens by district'!H93</f>
        <v>505</v>
      </c>
      <c r="E19" s="70">
        <f>'aliens by district'!H129</f>
        <v>496</v>
      </c>
      <c r="F19" s="71">
        <f t="shared" si="0"/>
        <v>484.75</v>
      </c>
      <c r="G19" s="72">
        <f>F19/F28</f>
        <v>1.2187916425715938E-2</v>
      </c>
    </row>
    <row r="20" spans="1:8" ht="15.75" customHeight="1">
      <c r="A20" s="8" t="s">
        <v>43</v>
      </c>
      <c r="B20" s="70">
        <f>'aliens by district'!H20</f>
        <v>313</v>
      </c>
      <c r="C20" s="70">
        <f>'aliens by district'!H57</f>
        <v>411</v>
      </c>
      <c r="D20" s="70">
        <f>'aliens by district'!H94</f>
        <v>442</v>
      </c>
      <c r="E20" s="70">
        <f>'aliens by district'!H130</f>
        <v>449</v>
      </c>
      <c r="F20" s="71">
        <f t="shared" si="0"/>
        <v>403.75</v>
      </c>
      <c r="G20" s="72">
        <f>F20/F28</f>
        <v>1.0151358962109974E-2</v>
      </c>
    </row>
    <row r="21" spans="1:8" ht="15.75" customHeight="1">
      <c r="A21" s="8" t="s">
        <v>44</v>
      </c>
      <c r="B21" s="70">
        <f>'aliens by district'!H21</f>
        <v>310</v>
      </c>
      <c r="C21" s="70">
        <f>'aliens by district'!H58</f>
        <v>315</v>
      </c>
      <c r="D21" s="70">
        <f>'aliens by district'!H95</f>
        <v>280</v>
      </c>
      <c r="E21" s="70">
        <f>'aliens by district'!H131</f>
        <v>287</v>
      </c>
      <c r="F21" s="71">
        <f t="shared" si="0"/>
        <v>298</v>
      </c>
      <c r="G21" s="72">
        <f>F21/F28</f>
        <v>7.4925200512910772E-3</v>
      </c>
    </row>
    <row r="22" spans="1:8" s="26" customFormat="1" ht="22.5" customHeight="1">
      <c r="A22" s="8" t="s">
        <v>45</v>
      </c>
      <c r="B22" s="70">
        <f>'aliens by district'!H22</f>
        <v>339</v>
      </c>
      <c r="C22" s="70">
        <f>'aliens by district'!H59</f>
        <v>318</v>
      </c>
      <c r="D22" s="70">
        <f>'aliens by district'!H96</f>
        <v>317</v>
      </c>
      <c r="E22" s="70">
        <f>'aliens by district'!H132</f>
        <v>308</v>
      </c>
      <c r="F22" s="71">
        <f t="shared" si="0"/>
        <v>320.5</v>
      </c>
      <c r="G22" s="72">
        <f>F22/F28</f>
        <v>8.0582304578482884E-3</v>
      </c>
    </row>
    <row r="23" spans="1:8" s="26" customFormat="1" ht="15.75" customHeight="1">
      <c r="A23" s="8" t="s">
        <v>46</v>
      </c>
      <c r="B23" s="70">
        <f>'aliens by district'!H23</f>
        <v>420</v>
      </c>
      <c r="C23" s="70">
        <f>'aliens by district'!H60</f>
        <v>392</v>
      </c>
      <c r="D23" s="70">
        <f>'aliens by district'!H97</f>
        <v>297</v>
      </c>
      <c r="E23" s="70">
        <f>'aliens by district'!H133</f>
        <v>375</v>
      </c>
      <c r="F23" s="71">
        <f t="shared" si="0"/>
        <v>371</v>
      </c>
      <c r="G23" s="72">
        <f>F23/F28</f>
        <v>9.3279360370100324E-3</v>
      </c>
    </row>
    <row r="24" spans="1:8" ht="15.75" customHeight="1">
      <c r="A24" s="8" t="s">
        <v>47</v>
      </c>
      <c r="B24" s="70">
        <f>'aliens by district'!H24</f>
        <v>438</v>
      </c>
      <c r="C24" s="70">
        <f>'aliens by district'!H61</f>
        <v>436</v>
      </c>
      <c r="D24" s="70">
        <f>'aliens by district'!H98</f>
        <v>469</v>
      </c>
      <c r="E24" s="70">
        <f>'aliens by district'!H134</f>
        <v>461</v>
      </c>
      <c r="F24" s="71">
        <f t="shared" si="0"/>
        <v>451</v>
      </c>
      <c r="G24" s="72">
        <f>F24/F28</f>
        <v>1.133935081588012E-2</v>
      </c>
    </row>
    <row r="25" spans="1:8" ht="15.75" customHeight="1">
      <c r="A25" s="8" t="s">
        <v>48</v>
      </c>
      <c r="B25" s="70">
        <f>'aliens by district'!H25</f>
        <v>23705</v>
      </c>
      <c r="C25" s="70">
        <f>'aliens by district'!H62</f>
        <v>22938</v>
      </c>
      <c r="D25" s="70">
        <f>'aliens by district'!H99</f>
        <v>22053</v>
      </c>
      <c r="E25" s="70">
        <f>'aliens by district'!H135</f>
        <v>21382</v>
      </c>
      <c r="F25" s="71">
        <f t="shared" si="0"/>
        <v>22519.5</v>
      </c>
      <c r="G25" s="72">
        <f>F25/F28</f>
        <v>0.56620068890956177</v>
      </c>
    </row>
    <row r="26" spans="1:8" ht="15.75" customHeight="1">
      <c r="A26" s="8" t="s">
        <v>49</v>
      </c>
      <c r="B26" s="70">
        <f>'aliens by district'!H26</f>
        <v>63</v>
      </c>
      <c r="C26" s="70">
        <f>'aliens by district'!H63</f>
        <v>64</v>
      </c>
      <c r="D26" s="70">
        <f>'aliens by district'!H100</f>
        <v>65</v>
      </c>
      <c r="E26" s="70">
        <f>'aliens by district'!H136</f>
        <v>63</v>
      </c>
      <c r="F26" s="71">
        <f t="shared" si="0"/>
        <v>63.75</v>
      </c>
      <c r="G26" s="72">
        <f>F26/F28</f>
        <v>1.6028461519121012E-3</v>
      </c>
    </row>
    <row r="27" spans="1:8" ht="15.75" customHeight="1" thickBot="1">
      <c r="A27" s="8" t="s">
        <v>80</v>
      </c>
      <c r="B27" s="70">
        <f>'aliens by district'!H27</f>
        <v>2</v>
      </c>
      <c r="C27" s="70">
        <f>'aliens by district'!H64</f>
        <v>2</v>
      </c>
      <c r="D27" s="70">
        <f>'aliens by district'!H101</f>
        <v>2</v>
      </c>
      <c r="E27" s="70">
        <f>'aliens by district'!H137</f>
        <v>2</v>
      </c>
      <c r="F27" s="73">
        <f t="shared" si="0"/>
        <v>2</v>
      </c>
      <c r="G27" s="72">
        <f>F27/F28</f>
        <v>5.0285369471752195E-5</v>
      </c>
    </row>
    <row r="28" spans="1:8" ht="16.5" customHeight="1" thickBot="1">
      <c r="A28" s="7" t="s">
        <v>0</v>
      </c>
      <c r="B28" s="74">
        <f>'aliens by district'!H28</f>
        <v>41199</v>
      </c>
      <c r="C28" s="75">
        <f>'aliens by district'!H65</f>
        <v>40399</v>
      </c>
      <c r="D28" s="75">
        <f>'aliens by district'!H102</f>
        <v>39142</v>
      </c>
      <c r="E28" s="75">
        <f>'aliens by district'!H138</f>
        <v>38352</v>
      </c>
      <c r="F28" s="76">
        <f t="shared" si="0"/>
        <v>39773</v>
      </c>
      <c r="G28" s="77">
        <f>SUM(G5:G27)</f>
        <v>1</v>
      </c>
      <c r="H28" s="3"/>
    </row>
    <row r="29" spans="1:8" ht="16.5" customHeight="1">
      <c r="A29" s="98"/>
      <c r="B29" s="98"/>
      <c r="C29" s="98"/>
      <c r="D29" s="98"/>
      <c r="E29" s="98"/>
      <c r="F29" s="98"/>
      <c r="G29" s="98"/>
      <c r="H29" s="3"/>
    </row>
    <row r="30" spans="1:8" ht="16.5" customHeight="1">
      <c r="A30" s="98" t="s">
        <v>66</v>
      </c>
      <c r="B30" s="98"/>
      <c r="C30" s="98"/>
      <c r="D30" s="98"/>
      <c r="E30" s="98"/>
      <c r="F30" s="98"/>
      <c r="G30" s="98"/>
      <c r="H30" s="98"/>
    </row>
    <row r="31" spans="1:8" ht="16.5" customHeight="1">
      <c r="A31" s="19" t="s">
        <v>65</v>
      </c>
      <c r="B31" s="17"/>
      <c r="C31" s="17"/>
      <c r="D31" s="17"/>
      <c r="E31" s="17"/>
      <c r="F31" s="17"/>
      <c r="G31" s="18"/>
      <c r="H31" s="3"/>
    </row>
    <row r="32" spans="1:8" ht="13.5" customHeight="1">
      <c r="A32" s="107"/>
      <c r="B32" s="107"/>
      <c r="C32" s="107"/>
      <c r="D32" s="107"/>
      <c r="E32" s="107"/>
      <c r="F32" s="107"/>
      <c r="G32" s="107"/>
      <c r="H32" s="4"/>
    </row>
    <row r="33" spans="1:8" ht="12.75" customHeight="1">
      <c r="A33" s="100" t="s">
        <v>98</v>
      </c>
      <c r="B33" s="100"/>
      <c r="C33" s="100"/>
      <c r="D33" s="100"/>
      <c r="E33" s="100"/>
      <c r="F33" s="100"/>
      <c r="G33" s="100"/>
      <c r="H33" s="2"/>
    </row>
    <row r="34" spans="1:8" ht="12.75" customHeight="1">
      <c r="A34" s="100"/>
      <c r="B34" s="100"/>
      <c r="C34" s="100"/>
      <c r="D34" s="100"/>
      <c r="E34" s="100"/>
      <c r="F34" s="100"/>
      <c r="G34" s="100"/>
    </row>
    <row r="35" spans="1:8">
      <c r="D35" s="101"/>
      <c r="E35" s="101"/>
      <c r="F35" s="101"/>
    </row>
    <row r="36" spans="1:8">
      <c r="A36" s="21" t="s">
        <v>7</v>
      </c>
      <c r="E36" s="101"/>
      <c r="F36" s="101"/>
      <c r="G36" s="101"/>
    </row>
    <row r="37" spans="1:8">
      <c r="A37" s="21"/>
      <c r="E37" s="102"/>
      <c r="F37" s="102"/>
      <c r="G37" s="102"/>
    </row>
    <row r="38" spans="1:8">
      <c r="A38" s="23" t="s">
        <v>61</v>
      </c>
      <c r="E38" s="22" t="s">
        <v>8</v>
      </c>
      <c r="F38" s="22"/>
      <c r="G38" s="22"/>
    </row>
    <row r="39" spans="1:8">
      <c r="A39" s="24">
        <f>total!A39</f>
        <v>41981</v>
      </c>
      <c r="E39" s="11" t="s">
        <v>6</v>
      </c>
      <c r="F39" s="11"/>
      <c r="G39" s="11"/>
    </row>
  </sheetData>
  <mergeCells count="9">
    <mergeCell ref="E36:G36"/>
    <mergeCell ref="E37:G37"/>
    <mergeCell ref="A1:G1"/>
    <mergeCell ref="A2:G2"/>
    <mergeCell ref="A32:G32"/>
    <mergeCell ref="A33:G34"/>
    <mergeCell ref="D35:F35"/>
    <mergeCell ref="A29:G29"/>
    <mergeCell ref="A30:H30"/>
  </mergeCells>
  <phoneticPr fontId="0" type="noConversion"/>
  <pageMargins left="0" right="0" top="0" bottom="0" header="0.51181102362204722" footer="0.51181102362204722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 by district</vt:lpstr>
      <vt:lpstr>total</vt:lpstr>
      <vt:lpstr>europeans by district</vt:lpstr>
      <vt:lpstr>europeans</vt:lpstr>
      <vt:lpstr>aliens by district</vt:lpstr>
      <vt:lpstr>aliens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mchrysostomou</cp:lastModifiedBy>
  <cp:lastPrinted>2014-12-12T06:52:49Z</cp:lastPrinted>
  <dcterms:created xsi:type="dcterms:W3CDTF">2000-01-11T11:31:22Z</dcterms:created>
  <dcterms:modified xsi:type="dcterms:W3CDTF">2015-01-09T10:56:24Z</dcterms:modified>
</cp:coreProperties>
</file>