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2201 - ΥΠΟΥΡΓΕΙΟ ΥΓΕΙΑΣ\Επιδημιολογικές Μελέτες\"/>
    </mc:Choice>
  </mc:AlternateContent>
  <bookViews>
    <workbookView xWindow="0" yWindow="0" windowWidth="28800" windowHeight="12030"/>
  </bookViews>
  <sheets>
    <sheet name="Κρούσματα και Θάνατοι" sheetId="1" r:id="rId1"/>
    <sheet name="Κρούσματα Φύλο κ Ασυμπτωματικοί" sheetId="3" r:id="rId2"/>
    <sheet name="Κρούσμ -Ηλικία κ Ασυμπτωματικοί" sheetId="4" r:id="rId3"/>
    <sheet name="Κρούσματα -Επαρχία κ Ιστορικό" sheetId="2" r:id="rId4"/>
    <sheet name="Κρούσματα και Συμπτώματα" sheetId="15" r:id="rId5"/>
    <sheet name="Κρούσματα στον Τομέα Υγείας" sheetId="14" r:id="rId6"/>
    <sheet name="Αναρρώσεις ανά Φύλο" sheetId="12" r:id="rId7"/>
    <sheet name="Αναρρώσεις ανά Ηλικία" sheetId="13" r:id="rId8"/>
    <sheet name="Θάνατοι ανα Φύλο" sheetId="5" r:id="rId9"/>
    <sheet name="Θάνατοι Ανά Ηλικία" sheetId="6" r:id="rId10"/>
    <sheet name="Θάνατοι Ανά Επαρχία" sheetId="7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7" l="1"/>
  <c r="D8" i="7" s="1"/>
  <c r="C11" i="6"/>
  <c r="D11" i="6" s="1"/>
  <c r="D2" i="5"/>
  <c r="D3" i="5"/>
  <c r="D11" i="13"/>
  <c r="E11" i="13" s="1"/>
  <c r="C11" i="13"/>
  <c r="E3" i="12"/>
  <c r="D4" i="12"/>
  <c r="E4" i="12" s="1"/>
  <c r="C4" i="12"/>
  <c r="D7" i="14"/>
  <c r="E7" i="14"/>
  <c r="F7" i="14"/>
  <c r="G7" i="14"/>
  <c r="C7" i="14"/>
  <c r="E8" i="15"/>
  <c r="E7" i="15"/>
  <c r="E6" i="15"/>
  <c r="E5" i="15"/>
  <c r="E4" i="15"/>
  <c r="E3" i="15"/>
  <c r="E2" i="15"/>
  <c r="D11" i="4"/>
  <c r="C11" i="4"/>
  <c r="E11" i="4" s="1"/>
  <c r="D4" i="3"/>
  <c r="C4" i="3"/>
  <c r="J8" i="2"/>
  <c r="D9" i="2"/>
  <c r="D8" i="2"/>
  <c r="D7" i="2"/>
  <c r="D5" i="2"/>
  <c r="D4" i="2"/>
  <c r="D3" i="2"/>
  <c r="I9" i="2"/>
  <c r="J7" i="2" s="1"/>
  <c r="G9" i="2"/>
  <c r="H7" i="2" s="1"/>
  <c r="E9" i="2"/>
  <c r="F9" i="2" s="1"/>
  <c r="C9" i="2"/>
  <c r="D6" i="2" s="1"/>
  <c r="K9" i="2"/>
  <c r="K7" i="2"/>
  <c r="K6" i="2"/>
  <c r="K5" i="2"/>
  <c r="K4" i="2"/>
  <c r="K3" i="2"/>
  <c r="K2" i="2"/>
  <c r="D7" i="7"/>
  <c r="D6" i="7"/>
  <c r="D5" i="7"/>
  <c r="D4" i="7"/>
  <c r="D3" i="7"/>
  <c r="D2" i="7"/>
  <c r="D3" i="6"/>
  <c r="D4" i="6"/>
  <c r="D5" i="6"/>
  <c r="D6" i="6"/>
  <c r="D7" i="6"/>
  <c r="D8" i="6"/>
  <c r="D9" i="6"/>
  <c r="D10" i="6"/>
  <c r="D2" i="6"/>
  <c r="E10" i="13"/>
  <c r="E9" i="13"/>
  <c r="E8" i="13"/>
  <c r="E7" i="13"/>
  <c r="E6" i="13"/>
  <c r="E5" i="13"/>
  <c r="E4" i="13"/>
  <c r="E3" i="13"/>
  <c r="E2" i="13"/>
  <c r="E2" i="12"/>
  <c r="E10" i="4"/>
  <c r="E9" i="4"/>
  <c r="E8" i="4"/>
  <c r="E7" i="4"/>
  <c r="E6" i="4"/>
  <c r="E5" i="4"/>
  <c r="E4" i="4"/>
  <c r="E3" i="4"/>
  <c r="E2" i="4"/>
  <c r="E4" i="3"/>
  <c r="E3" i="3"/>
  <c r="E2" i="3"/>
  <c r="D2" i="2" l="1"/>
  <c r="J4" i="2"/>
  <c r="J5" i="2"/>
  <c r="J9" i="2"/>
  <c r="J2" i="2"/>
  <c r="J6" i="2"/>
  <c r="J3" i="2"/>
  <c r="H4" i="2"/>
  <c r="H8" i="2"/>
  <c r="H5" i="2"/>
  <c r="H9" i="2"/>
  <c r="H2" i="2"/>
  <c r="H6" i="2"/>
  <c r="H3" i="2"/>
  <c r="F2" i="2"/>
  <c r="F6" i="2"/>
  <c r="F7" i="2"/>
  <c r="F3" i="2"/>
  <c r="F4" i="2"/>
  <c r="F8" i="2"/>
  <c r="F5" i="2"/>
</calcChain>
</file>

<file path=xl/sharedStrings.xml><?xml version="1.0" encoding="utf-8"?>
<sst xmlns="http://schemas.openxmlformats.org/spreadsheetml/2006/main" count="157" uniqueCount="64">
  <si>
    <t>Date</t>
  </si>
  <si>
    <t>Sampling</t>
  </si>
  <si>
    <t>Lab_Reporting</t>
  </si>
  <si>
    <t>Deaths</t>
  </si>
  <si>
    <t>ICU_1st_admissions</t>
  </si>
  <si>
    <t>Gender</t>
  </si>
  <si>
    <t>Female</t>
  </si>
  <si>
    <t>Male</t>
  </si>
  <si>
    <t>Total_Cases</t>
  </si>
  <si>
    <t>Asymptomatic_Cases(N)</t>
  </si>
  <si>
    <t>Asymptomatic_Cases(%)</t>
  </si>
  <si>
    <t>Age_Group</t>
  </si>
  <si>
    <t>Total</t>
  </si>
  <si>
    <t>0-9</t>
  </si>
  <si>
    <t>10-19</t>
  </si>
  <si>
    <t>20-29</t>
  </si>
  <si>
    <t>30-39</t>
  </si>
  <si>
    <t>40-49</t>
  </si>
  <si>
    <t>50-59</t>
  </si>
  <si>
    <t>60-69</t>
  </si>
  <si>
    <t>70-79</t>
  </si>
  <si>
    <t>80+</t>
  </si>
  <si>
    <t>Deaths(N)</t>
  </si>
  <si>
    <t>Deaths(%)</t>
  </si>
  <si>
    <t>District</t>
  </si>
  <si>
    <t>Total_Cases(N)</t>
  </si>
  <si>
    <t>Total_Cases(%)</t>
  </si>
  <si>
    <t>With_Travel_History(N)</t>
  </si>
  <si>
    <t>With_Travel_History(%)</t>
  </si>
  <si>
    <t>Uknown(N)</t>
  </si>
  <si>
    <t>Unknown(%)</t>
  </si>
  <si>
    <t>Local_Infenctions(N)</t>
  </si>
  <si>
    <t>Local_Infenctions(%)</t>
  </si>
  <si>
    <t>Local_Infenctions(N_per_100000)</t>
  </si>
  <si>
    <t>Population</t>
  </si>
  <si>
    <t>Ammochostos</t>
  </si>
  <si>
    <t>Larnaca</t>
  </si>
  <si>
    <t>Aradippou (subset of Larnaca)</t>
  </si>
  <si>
    <t>Limassol</t>
  </si>
  <si>
    <t>Nicosia</t>
  </si>
  <si>
    <t>Pafos</t>
  </si>
  <si>
    <t>Other*</t>
  </si>
  <si>
    <t>Symptoms</t>
  </si>
  <si>
    <t>Συμπτωματα κατά τη Διάγνωση (Ναι)</t>
  </si>
  <si>
    <t>Βήχας</t>
  </si>
  <si>
    <t>Πυρετός</t>
  </si>
  <si>
    <t>Μυαλγία</t>
  </si>
  <si>
    <t>Πονόλαιμος</t>
  </si>
  <si>
    <t>Ανοσμίας</t>
  </si>
  <si>
    <t>Δυσκολία στην Αναπνοή</t>
  </si>
  <si>
    <t>Negative_After_2_Tests(N)</t>
  </si>
  <si>
    <t>Negative_After_2_Tests(%)</t>
  </si>
  <si>
    <t>Recovery_21-Days_After_diagnosis(N)</t>
  </si>
  <si>
    <t>Recovery_21-Days_After_diagnosis(%)</t>
  </si>
  <si>
    <t>Cases_in_Health_Sector</t>
  </si>
  <si>
    <t>Doctors</t>
  </si>
  <si>
    <t>Nurses</t>
  </si>
  <si>
    <t>Other_Health_Proffessions</t>
  </si>
  <si>
    <t>Auxilliarty_Staff</t>
  </si>
  <si>
    <t>Information_Available(N)</t>
  </si>
  <si>
    <t>Presence_of_Symptom(N)</t>
  </si>
  <si>
    <t>Presence_of_Symptom(%)</t>
  </si>
  <si>
    <t>Negative_After_2_Tests(Ν)</t>
  </si>
  <si>
    <t>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</si>
</sst>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9]d\-mmm;@"/>
  </numFmts>
  <fonts count="1" x14ac:knownFonts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quotePrefix="1"/>
    <xf numFmtId="17" fontId="0" fillId="0" borderId="0" xfId="0" quotePrefix="1" applyNumberFormat="1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14" fontId="0" fillId="0" borderId="0" xfId="0" applyNumberFormat="1" applyBorder="1"/>
    <xf numFmtId="0" fontId="0" fillId="0" borderId="0" xfId="0" applyBorder="1"/>
    <xf numFmtId="164" fontId="0" fillId="0" borderId="1" xfId="0" applyNumberFormat="1" applyBorder="1"/>
    <xf numFmtId="0" fontId="0" fillId="0" borderId="2" xfId="0" applyBorder="1"/>
    <xf numFmtId="0" fontId="0" fillId="0" borderId="2" xfId="0" quotePrefix="1" applyBorder="1"/>
    <xf numFmtId="164" fontId="0" fillId="0" borderId="2" xfId="0" applyNumberFormat="1" applyBorder="1"/>
    <xf numFmtId="17" fontId="0" fillId="0" borderId="0" xfId="0" quotePrefix="1" applyNumberFormat="1" applyBorder="1"/>
    <xf numFmtId="164" fontId="0" fillId="0" borderId="0" xfId="0" applyNumberFormat="1" applyBorder="1"/>
    <xf numFmtId="0" fontId="0" fillId="0" borderId="0" xfId="0" quotePrefix="1" applyBorder="1"/>
    <xf numFmtId="14" fontId="0" fillId="0" borderId="2" xfId="0" applyNumberFormat="1" applyBorder="1"/>
    <xf numFmtId="0" fontId="0" fillId="0" borderId="0" xfId="0" applyFill="1" applyBorder="1"/>
    <xf numFmtId="0" fontId="0" fillId="0" borderId="1" xfId="0" applyFill="1" applyBorder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164" fontId="0" fillId="0" borderId="2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>
      <selection activeCell="B60" sqref="B60"/>
    </sheetView>
  </sheetViews>
  <sheetFormatPr defaultRowHeight="15" x14ac:dyDescent="0.25"/>
  <cols>
    <col min="3" max="3" width="14" customWidth="1"/>
    <col min="4" max="4" width="8" customWidth="1"/>
    <col min="5" max="5" width="18.71093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4">
        <v>43891</v>
      </c>
      <c r="B2">
        <v>0</v>
      </c>
      <c r="C2">
        <v>0</v>
      </c>
      <c r="D2">
        <v>0</v>
      </c>
      <c r="E2">
        <v>0</v>
      </c>
    </row>
    <row r="3" spans="1:5" x14ac:dyDescent="0.25">
      <c r="A3" s="4">
        <v>43892</v>
      </c>
      <c r="B3">
        <v>0</v>
      </c>
      <c r="C3">
        <v>0</v>
      </c>
      <c r="D3">
        <v>0</v>
      </c>
      <c r="E3">
        <v>0</v>
      </c>
    </row>
    <row r="4" spans="1:5" x14ac:dyDescent="0.25">
      <c r="A4" s="4">
        <v>43893</v>
      </c>
      <c r="B4">
        <v>0</v>
      </c>
      <c r="C4">
        <v>0</v>
      </c>
      <c r="D4">
        <v>0</v>
      </c>
      <c r="E4">
        <v>0</v>
      </c>
    </row>
    <row r="5" spans="1:5" x14ac:dyDescent="0.25">
      <c r="A5" s="4">
        <v>43894</v>
      </c>
      <c r="B5">
        <v>0</v>
      </c>
      <c r="C5">
        <v>0</v>
      </c>
      <c r="D5">
        <v>0</v>
      </c>
      <c r="E5">
        <v>0</v>
      </c>
    </row>
    <row r="6" spans="1:5" x14ac:dyDescent="0.25">
      <c r="A6" s="4">
        <v>43895</v>
      </c>
      <c r="B6">
        <v>0</v>
      </c>
      <c r="C6">
        <v>0</v>
      </c>
      <c r="D6">
        <v>0</v>
      </c>
      <c r="E6">
        <v>0</v>
      </c>
    </row>
    <row r="7" spans="1:5" x14ac:dyDescent="0.25">
      <c r="A7" s="4">
        <v>43896</v>
      </c>
      <c r="B7">
        <v>0</v>
      </c>
      <c r="C7">
        <v>0</v>
      </c>
      <c r="D7">
        <v>0</v>
      </c>
      <c r="E7">
        <v>0</v>
      </c>
    </row>
    <row r="8" spans="1:5" x14ac:dyDescent="0.25">
      <c r="A8" s="4">
        <v>43897</v>
      </c>
      <c r="B8">
        <v>1</v>
      </c>
      <c r="C8">
        <v>0</v>
      </c>
      <c r="D8">
        <v>0</v>
      </c>
      <c r="E8">
        <v>0</v>
      </c>
    </row>
    <row r="9" spans="1:5" x14ac:dyDescent="0.25">
      <c r="A9" s="4">
        <v>43898</v>
      </c>
      <c r="B9">
        <v>0</v>
      </c>
      <c r="C9">
        <v>0</v>
      </c>
      <c r="D9">
        <v>0</v>
      </c>
      <c r="E9">
        <v>0</v>
      </c>
    </row>
    <row r="10" spans="1:5" x14ac:dyDescent="0.25">
      <c r="A10" s="4">
        <v>43899</v>
      </c>
      <c r="B10">
        <v>1</v>
      </c>
      <c r="C10">
        <v>2</v>
      </c>
      <c r="D10">
        <v>0</v>
      </c>
      <c r="E10">
        <v>0</v>
      </c>
    </row>
    <row r="11" spans="1:5" x14ac:dyDescent="0.25">
      <c r="A11" s="4">
        <v>43900</v>
      </c>
      <c r="B11">
        <v>4</v>
      </c>
      <c r="C11">
        <v>0</v>
      </c>
      <c r="D11">
        <v>0</v>
      </c>
      <c r="E11">
        <v>0</v>
      </c>
    </row>
    <row r="12" spans="1:5" x14ac:dyDescent="0.25">
      <c r="A12" s="4">
        <v>43901</v>
      </c>
      <c r="B12">
        <v>2</v>
      </c>
      <c r="C12">
        <v>0</v>
      </c>
      <c r="D12">
        <v>0</v>
      </c>
      <c r="E12">
        <v>0</v>
      </c>
    </row>
    <row r="13" spans="1:5" x14ac:dyDescent="0.25">
      <c r="A13" s="4">
        <v>43902</v>
      </c>
      <c r="B13">
        <v>6</v>
      </c>
      <c r="C13">
        <v>0</v>
      </c>
      <c r="D13">
        <v>0</v>
      </c>
      <c r="E13">
        <v>0</v>
      </c>
    </row>
    <row r="14" spans="1:5" x14ac:dyDescent="0.25">
      <c r="A14" s="4">
        <v>43903</v>
      </c>
      <c r="B14">
        <v>13</v>
      </c>
      <c r="C14">
        <v>16</v>
      </c>
      <c r="D14">
        <v>0</v>
      </c>
      <c r="E14">
        <v>0</v>
      </c>
    </row>
    <row r="15" spans="1:5" x14ac:dyDescent="0.25">
      <c r="A15" s="4">
        <v>43904</v>
      </c>
      <c r="B15">
        <v>8</v>
      </c>
      <c r="C15">
        <v>5</v>
      </c>
      <c r="D15">
        <v>0</v>
      </c>
      <c r="E15">
        <v>0</v>
      </c>
    </row>
    <row r="16" spans="1:5" x14ac:dyDescent="0.25">
      <c r="A16" s="4">
        <v>43905</v>
      </c>
      <c r="B16">
        <v>12</v>
      </c>
      <c r="C16">
        <v>8</v>
      </c>
      <c r="D16">
        <v>0</v>
      </c>
      <c r="E16">
        <v>0</v>
      </c>
    </row>
    <row r="17" spans="1:5" x14ac:dyDescent="0.25">
      <c r="A17" s="4">
        <v>43906</v>
      </c>
      <c r="B17">
        <v>5</v>
      </c>
      <c r="C17">
        <v>13</v>
      </c>
      <c r="D17">
        <v>0</v>
      </c>
      <c r="E17">
        <v>1</v>
      </c>
    </row>
    <row r="18" spans="1:5" x14ac:dyDescent="0.25">
      <c r="A18" s="4">
        <v>43907</v>
      </c>
      <c r="B18">
        <v>8</v>
      </c>
      <c r="C18">
        <v>4</v>
      </c>
      <c r="D18">
        <v>0</v>
      </c>
      <c r="E18">
        <v>1</v>
      </c>
    </row>
    <row r="19" spans="1:5" x14ac:dyDescent="0.25">
      <c r="A19" s="4">
        <v>43908</v>
      </c>
      <c r="B19">
        <v>16</v>
      </c>
      <c r="C19">
        <v>16</v>
      </c>
      <c r="D19">
        <v>0</v>
      </c>
      <c r="E19">
        <v>0</v>
      </c>
    </row>
    <row r="20" spans="1:5" x14ac:dyDescent="0.25">
      <c r="A20" s="4">
        <v>43909</v>
      </c>
      <c r="B20">
        <v>13</v>
      </c>
      <c r="C20">
        <v>9</v>
      </c>
      <c r="D20">
        <v>0</v>
      </c>
      <c r="E20">
        <v>0</v>
      </c>
    </row>
    <row r="21" spans="1:5" x14ac:dyDescent="0.25">
      <c r="A21" s="4">
        <v>43910</v>
      </c>
      <c r="B21">
        <v>16</v>
      </c>
      <c r="C21">
        <v>10</v>
      </c>
      <c r="D21">
        <v>0</v>
      </c>
      <c r="E21">
        <v>1</v>
      </c>
    </row>
    <row r="22" spans="1:5" x14ac:dyDescent="0.25">
      <c r="A22" s="4">
        <v>43911</v>
      </c>
      <c r="B22">
        <v>10</v>
      </c>
      <c r="C22">
        <v>0</v>
      </c>
      <c r="D22">
        <v>1</v>
      </c>
      <c r="E22">
        <v>1</v>
      </c>
    </row>
    <row r="23" spans="1:5" x14ac:dyDescent="0.25">
      <c r="A23" s="4">
        <v>43912</v>
      </c>
      <c r="B23">
        <v>6</v>
      </c>
      <c r="C23">
        <v>16</v>
      </c>
      <c r="D23">
        <v>0</v>
      </c>
      <c r="E23">
        <v>1</v>
      </c>
    </row>
    <row r="24" spans="1:5" x14ac:dyDescent="0.25">
      <c r="A24" s="4">
        <v>43913</v>
      </c>
      <c r="B24">
        <v>13</v>
      </c>
      <c r="C24">
        <v>19</v>
      </c>
      <c r="D24">
        <v>0</v>
      </c>
      <c r="E24">
        <v>1</v>
      </c>
    </row>
    <row r="25" spans="1:5" x14ac:dyDescent="0.25">
      <c r="A25" s="4">
        <v>43914</v>
      </c>
      <c r="B25">
        <v>18</v>
      </c>
      <c r="C25">
        <v>8</v>
      </c>
      <c r="D25">
        <v>2</v>
      </c>
      <c r="E25">
        <v>3</v>
      </c>
    </row>
    <row r="26" spans="1:5" x14ac:dyDescent="0.25">
      <c r="A26" s="4">
        <v>43915</v>
      </c>
      <c r="B26">
        <v>14</v>
      </c>
      <c r="C26">
        <v>10</v>
      </c>
      <c r="D26">
        <v>0</v>
      </c>
      <c r="E26">
        <v>3</v>
      </c>
    </row>
    <row r="27" spans="1:5" x14ac:dyDescent="0.25">
      <c r="A27" s="4">
        <v>43916</v>
      </c>
      <c r="B27">
        <v>34</v>
      </c>
      <c r="C27">
        <v>20</v>
      </c>
      <c r="D27">
        <v>0</v>
      </c>
      <c r="E27">
        <v>1</v>
      </c>
    </row>
    <row r="28" spans="1:5" x14ac:dyDescent="0.25">
      <c r="A28" s="4">
        <v>43917</v>
      </c>
      <c r="B28">
        <v>31</v>
      </c>
      <c r="C28">
        <v>24</v>
      </c>
      <c r="D28">
        <v>3</v>
      </c>
      <c r="E28">
        <v>2</v>
      </c>
    </row>
    <row r="29" spans="1:5" x14ac:dyDescent="0.25">
      <c r="A29" s="4">
        <v>43918</v>
      </c>
      <c r="B29">
        <v>26</v>
      </c>
      <c r="C29">
        <v>21</v>
      </c>
      <c r="D29">
        <v>1</v>
      </c>
      <c r="E29">
        <v>3</v>
      </c>
    </row>
    <row r="30" spans="1:5" x14ac:dyDescent="0.25">
      <c r="A30" s="4">
        <v>43919</v>
      </c>
      <c r="B30">
        <v>33</v>
      </c>
      <c r="C30">
        <v>27</v>
      </c>
      <c r="D30">
        <v>1</v>
      </c>
      <c r="E30">
        <v>1</v>
      </c>
    </row>
    <row r="31" spans="1:5" x14ac:dyDescent="0.25">
      <c r="A31" s="4">
        <v>43920</v>
      </c>
      <c r="B31">
        <v>37</v>
      </c>
      <c r="C31">
        <v>33</v>
      </c>
      <c r="D31">
        <v>0</v>
      </c>
      <c r="E31">
        <v>0</v>
      </c>
    </row>
    <row r="32" spans="1:5" x14ac:dyDescent="0.25">
      <c r="A32" s="4">
        <v>43921</v>
      </c>
      <c r="B32">
        <v>39</v>
      </c>
      <c r="C32">
        <v>45</v>
      </c>
      <c r="D32">
        <v>2</v>
      </c>
      <c r="E32">
        <v>0</v>
      </c>
    </row>
    <row r="33" spans="1:5" x14ac:dyDescent="0.25">
      <c r="A33" s="4">
        <v>43922</v>
      </c>
      <c r="B33">
        <v>29</v>
      </c>
      <c r="C33">
        <v>56</v>
      </c>
      <c r="D33">
        <v>2</v>
      </c>
      <c r="E33">
        <v>1</v>
      </c>
    </row>
    <row r="34" spans="1:5" x14ac:dyDescent="0.25">
      <c r="A34" s="4">
        <v>43923</v>
      </c>
      <c r="B34">
        <v>47</v>
      </c>
      <c r="C34">
        <v>29</v>
      </c>
      <c r="D34">
        <v>0</v>
      </c>
      <c r="E34">
        <v>0</v>
      </c>
    </row>
    <row r="35" spans="1:5" x14ac:dyDescent="0.25">
      <c r="A35" s="4">
        <v>43924</v>
      </c>
      <c r="B35">
        <v>21</v>
      </c>
      <c r="C35">
        <v>32</v>
      </c>
      <c r="D35">
        <v>1</v>
      </c>
      <c r="E35">
        <v>2</v>
      </c>
    </row>
    <row r="36" spans="1:5" x14ac:dyDescent="0.25">
      <c r="A36" s="4">
        <v>43925</v>
      </c>
      <c r="B36">
        <v>25</v>
      </c>
      <c r="C36">
        <v>38</v>
      </c>
      <c r="D36">
        <v>1</v>
      </c>
      <c r="E36">
        <v>0</v>
      </c>
    </row>
    <row r="37" spans="1:5" x14ac:dyDescent="0.25">
      <c r="A37" s="4">
        <v>43926</v>
      </c>
      <c r="B37">
        <v>9</v>
      </c>
      <c r="C37">
        <v>18</v>
      </c>
      <c r="D37">
        <v>0</v>
      </c>
      <c r="E37">
        <v>0</v>
      </c>
    </row>
    <row r="38" spans="1:5" x14ac:dyDescent="0.25">
      <c r="A38" s="4">
        <v>43927</v>
      </c>
      <c r="B38">
        <v>37</v>
      </c>
      <c r="C38">
        <v>23</v>
      </c>
      <c r="D38">
        <v>0</v>
      </c>
      <c r="E38">
        <v>1</v>
      </c>
    </row>
    <row r="39" spans="1:5" x14ac:dyDescent="0.25">
      <c r="A39" s="4">
        <v>43928</v>
      </c>
      <c r="B39">
        <v>39</v>
      </c>
      <c r="C39">
        <v>23</v>
      </c>
      <c r="D39">
        <v>0</v>
      </c>
      <c r="E39">
        <v>1</v>
      </c>
    </row>
    <row r="40" spans="1:5" x14ac:dyDescent="0.25">
      <c r="A40" s="4">
        <v>43929</v>
      </c>
      <c r="B40">
        <v>23</v>
      </c>
      <c r="C40">
        <v>32</v>
      </c>
      <c r="D40">
        <v>0</v>
      </c>
      <c r="E40">
        <v>1</v>
      </c>
    </row>
    <row r="41" spans="1:5" x14ac:dyDescent="0.25">
      <c r="A41" s="4">
        <v>43930</v>
      </c>
      <c r="B41">
        <v>17</v>
      </c>
      <c r="C41">
        <v>31</v>
      </c>
      <c r="D41">
        <v>1</v>
      </c>
      <c r="E41">
        <v>1</v>
      </c>
    </row>
    <row r="42" spans="1:5" x14ac:dyDescent="0.25">
      <c r="A42" s="4">
        <v>43931</v>
      </c>
      <c r="B42">
        <v>18</v>
      </c>
      <c r="C42">
        <v>20</v>
      </c>
      <c r="D42">
        <v>0</v>
      </c>
      <c r="E42">
        <v>1</v>
      </c>
    </row>
    <row r="43" spans="1:5" x14ac:dyDescent="0.25">
      <c r="A43" s="4">
        <v>43932</v>
      </c>
      <c r="B43">
        <v>37</v>
      </c>
      <c r="C43">
        <v>20</v>
      </c>
      <c r="D43">
        <v>1</v>
      </c>
      <c r="E43">
        <v>0</v>
      </c>
    </row>
    <row r="44" spans="1:5" x14ac:dyDescent="0.25">
      <c r="A44" s="4">
        <v>43933</v>
      </c>
      <c r="B44">
        <v>21</v>
      </c>
      <c r="C44">
        <v>16</v>
      </c>
      <c r="D44">
        <v>1</v>
      </c>
      <c r="E44">
        <v>1</v>
      </c>
    </row>
    <row r="45" spans="1:5" x14ac:dyDescent="0.25">
      <c r="A45" s="4">
        <v>43934</v>
      </c>
      <c r="B45">
        <v>26</v>
      </c>
      <c r="C45">
        <v>41</v>
      </c>
      <c r="D45">
        <v>0</v>
      </c>
      <c r="E45">
        <v>0</v>
      </c>
    </row>
    <row r="46" spans="1:5" x14ac:dyDescent="0.25">
      <c r="A46" s="4">
        <v>43935</v>
      </c>
      <c r="B46">
        <v>25</v>
      </c>
      <c r="C46">
        <v>25</v>
      </c>
      <c r="D46">
        <v>0</v>
      </c>
      <c r="E46">
        <v>0</v>
      </c>
    </row>
    <row r="47" spans="1:5" x14ac:dyDescent="0.25">
      <c r="A47" s="4">
        <v>43936</v>
      </c>
      <c r="B47">
        <v>15</v>
      </c>
      <c r="C47">
        <v>16</v>
      </c>
      <c r="D47">
        <v>0</v>
      </c>
      <c r="E47">
        <v>0</v>
      </c>
    </row>
    <row r="48" spans="1:5" x14ac:dyDescent="0.25">
      <c r="A48" s="4">
        <v>43937</v>
      </c>
      <c r="B48">
        <v>9</v>
      </c>
      <c r="C48">
        <v>19</v>
      </c>
      <c r="D48">
        <v>0</v>
      </c>
      <c r="E48">
        <v>2</v>
      </c>
    </row>
    <row r="49" spans="1:5" x14ac:dyDescent="0.25">
      <c r="A49" s="4">
        <v>43938</v>
      </c>
      <c r="B49">
        <v>4</v>
      </c>
      <c r="C49">
        <v>15</v>
      </c>
      <c r="D49">
        <v>0</v>
      </c>
      <c r="E49">
        <v>0</v>
      </c>
    </row>
    <row r="50" spans="1:5" x14ac:dyDescent="0.25">
      <c r="A50" s="4">
        <v>43939</v>
      </c>
      <c r="B50">
        <v>6</v>
      </c>
      <c r="C50">
        <v>7</v>
      </c>
      <c r="D50">
        <v>0</v>
      </c>
      <c r="E50">
        <v>0</v>
      </c>
    </row>
    <row r="51" spans="1:5" x14ac:dyDescent="0.25">
      <c r="A51" s="4">
        <v>43940</v>
      </c>
      <c r="B51">
        <v>0</v>
      </c>
      <c r="C51">
        <v>1</v>
      </c>
      <c r="D51">
        <v>0</v>
      </c>
      <c r="E51">
        <v>0</v>
      </c>
    </row>
    <row r="52" spans="1:5" x14ac:dyDescent="0.25">
      <c r="A52" s="4">
        <v>43941</v>
      </c>
      <c r="B52">
        <v>11</v>
      </c>
      <c r="C52">
        <v>6</v>
      </c>
      <c r="D52">
        <v>0</v>
      </c>
      <c r="E52">
        <v>1</v>
      </c>
    </row>
    <row r="53" spans="1:5" x14ac:dyDescent="0.25">
      <c r="A53" s="4">
        <v>43942</v>
      </c>
      <c r="B53">
        <v>6</v>
      </c>
      <c r="C53">
        <v>13</v>
      </c>
      <c r="D53">
        <v>0</v>
      </c>
      <c r="E53">
        <v>0</v>
      </c>
    </row>
    <row r="54" spans="1:5" x14ac:dyDescent="0.25">
      <c r="A54" s="4">
        <v>43943</v>
      </c>
      <c r="B54">
        <v>7</v>
      </c>
      <c r="C54">
        <v>5</v>
      </c>
      <c r="D54">
        <v>1</v>
      </c>
      <c r="E54">
        <v>0</v>
      </c>
    </row>
    <row r="55" spans="1:5" x14ac:dyDescent="0.25">
      <c r="A55" s="4">
        <v>43944</v>
      </c>
      <c r="B55">
        <v>13</v>
      </c>
      <c r="C55">
        <v>7</v>
      </c>
      <c r="D55">
        <v>1</v>
      </c>
      <c r="E55">
        <v>0</v>
      </c>
    </row>
    <row r="56" spans="1:5" x14ac:dyDescent="0.25">
      <c r="A56" s="4">
        <v>43945</v>
      </c>
      <c r="B56">
        <v>2</v>
      </c>
      <c r="C56">
        <v>12</v>
      </c>
      <c r="D56">
        <v>0</v>
      </c>
      <c r="E56">
        <v>0</v>
      </c>
    </row>
    <row r="57" spans="1:5" x14ac:dyDescent="0.25">
      <c r="A57" s="4">
        <v>43946</v>
      </c>
      <c r="B57">
        <v>9</v>
      </c>
      <c r="C57">
        <v>3</v>
      </c>
      <c r="D57">
        <v>0</v>
      </c>
      <c r="E57">
        <v>0</v>
      </c>
    </row>
    <row r="58" spans="1:5" x14ac:dyDescent="0.25">
      <c r="A58" s="4">
        <v>43947</v>
      </c>
      <c r="B58">
        <v>4</v>
      </c>
      <c r="C58">
        <v>2</v>
      </c>
      <c r="D58">
        <v>1</v>
      </c>
      <c r="E58">
        <v>1</v>
      </c>
    </row>
    <row r="59" spans="1:5" x14ac:dyDescent="0.25">
      <c r="A59" s="4">
        <v>43948</v>
      </c>
      <c r="B59">
        <v>16</v>
      </c>
      <c r="C59">
        <v>11</v>
      </c>
      <c r="D59">
        <v>0</v>
      </c>
      <c r="E59">
        <v>0</v>
      </c>
    </row>
    <row r="60" spans="1:5" x14ac:dyDescent="0.25">
      <c r="A60" s="4">
        <v>43949</v>
      </c>
      <c r="B60">
        <v>5</v>
      </c>
      <c r="C60">
        <v>16</v>
      </c>
      <c r="D60">
        <v>0</v>
      </c>
      <c r="E60">
        <v>0</v>
      </c>
    </row>
    <row r="61" spans="1:5" x14ac:dyDescent="0.25">
      <c r="A61" s="4">
        <v>43950</v>
      </c>
      <c r="B61">
        <v>9</v>
      </c>
      <c r="C61">
        <v>4</v>
      </c>
      <c r="D61">
        <v>0</v>
      </c>
      <c r="E61">
        <v>0</v>
      </c>
    </row>
    <row r="62" spans="1:5" x14ac:dyDescent="0.25">
      <c r="A62" s="4">
        <v>43951</v>
      </c>
      <c r="B62">
        <v>6</v>
      </c>
      <c r="C62">
        <v>5</v>
      </c>
      <c r="D62">
        <v>0</v>
      </c>
      <c r="E62">
        <v>0</v>
      </c>
    </row>
    <row r="63" spans="1:5" x14ac:dyDescent="0.25">
      <c r="A63" s="4">
        <v>43952</v>
      </c>
      <c r="B63">
        <v>7</v>
      </c>
      <c r="C63">
        <v>8</v>
      </c>
      <c r="D63">
        <v>0</v>
      </c>
      <c r="E63">
        <v>0</v>
      </c>
    </row>
    <row r="64" spans="1:5" x14ac:dyDescent="0.25">
      <c r="A64" s="4">
        <v>43953</v>
      </c>
      <c r="B64">
        <v>3</v>
      </c>
      <c r="C64">
        <v>7</v>
      </c>
      <c r="D64">
        <v>0</v>
      </c>
      <c r="E64">
        <v>0</v>
      </c>
    </row>
    <row r="65" spans="1:5" x14ac:dyDescent="0.25">
      <c r="A65" s="4">
        <v>43954</v>
      </c>
      <c r="B65">
        <v>2</v>
      </c>
      <c r="C65">
        <v>4</v>
      </c>
      <c r="D65">
        <v>0</v>
      </c>
      <c r="E65">
        <v>0</v>
      </c>
    </row>
    <row r="66" spans="1:5" x14ac:dyDescent="0.25">
      <c r="A66" s="4">
        <v>43955</v>
      </c>
      <c r="B66">
        <v>4</v>
      </c>
      <c r="C66">
        <v>6</v>
      </c>
      <c r="D66">
        <v>0</v>
      </c>
      <c r="E66">
        <v>0</v>
      </c>
    </row>
    <row r="67" spans="1:5" x14ac:dyDescent="0.25">
      <c r="A67" s="4">
        <v>43956</v>
      </c>
      <c r="B67">
        <v>5</v>
      </c>
      <c r="C67">
        <v>4</v>
      </c>
      <c r="D67">
        <v>1</v>
      </c>
      <c r="E67">
        <v>0</v>
      </c>
    </row>
    <row r="68" spans="1:5" x14ac:dyDescent="0.25">
      <c r="A68" s="4">
        <v>43957</v>
      </c>
      <c r="B68">
        <v>6</v>
      </c>
      <c r="C68">
        <v>4</v>
      </c>
      <c r="D68">
        <v>0</v>
      </c>
      <c r="E68">
        <v>0</v>
      </c>
    </row>
    <row r="69" spans="1:5" x14ac:dyDescent="0.25">
      <c r="A69" s="4">
        <v>43958</v>
      </c>
      <c r="B69">
        <v>2</v>
      </c>
      <c r="C69">
        <v>3</v>
      </c>
      <c r="D69">
        <v>0</v>
      </c>
      <c r="E69">
        <v>0</v>
      </c>
    </row>
    <row r="70" spans="1:5" x14ac:dyDescent="0.25">
      <c r="A70" s="4">
        <v>43959</v>
      </c>
      <c r="B70">
        <v>3</v>
      </c>
      <c r="C70">
        <v>3</v>
      </c>
      <c r="D70">
        <v>0</v>
      </c>
      <c r="E70">
        <v>0</v>
      </c>
    </row>
    <row r="71" spans="1:5" x14ac:dyDescent="0.25">
      <c r="A71" s="4">
        <v>43960</v>
      </c>
      <c r="B71">
        <v>8</v>
      </c>
      <c r="C71">
        <v>3</v>
      </c>
      <c r="D71">
        <v>1</v>
      </c>
      <c r="E71">
        <v>0</v>
      </c>
    </row>
    <row r="72" spans="1:5" x14ac:dyDescent="0.25">
      <c r="A72" s="4">
        <v>43961</v>
      </c>
      <c r="B72">
        <v>1</v>
      </c>
      <c r="C72">
        <v>4</v>
      </c>
      <c r="D72">
        <v>0</v>
      </c>
      <c r="E72">
        <v>0</v>
      </c>
    </row>
    <row r="73" spans="1:5" x14ac:dyDescent="0.25">
      <c r="A73" s="4">
        <v>43962</v>
      </c>
      <c r="B73">
        <v>0</v>
      </c>
      <c r="C73">
        <v>3</v>
      </c>
      <c r="D73">
        <v>0</v>
      </c>
      <c r="E73">
        <v>0</v>
      </c>
    </row>
    <row r="74" spans="1:5" x14ac:dyDescent="0.25">
      <c r="A74" s="4">
        <v>43963</v>
      </c>
      <c r="B74">
        <v>3</v>
      </c>
      <c r="C74">
        <v>4</v>
      </c>
      <c r="D74">
        <v>1</v>
      </c>
      <c r="E74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6" sqref="D6"/>
    </sheetView>
  </sheetViews>
  <sheetFormatPr defaultRowHeight="15" x14ac:dyDescent="0.25"/>
  <cols>
    <col min="1" max="1" width="9.7109375" bestFit="1" customWidth="1"/>
    <col min="2" max="2" width="10.85546875" bestFit="1" customWidth="1"/>
    <col min="3" max="3" width="11.28515625" customWidth="1"/>
    <col min="4" max="4" width="11.5703125" customWidth="1"/>
  </cols>
  <sheetData>
    <row r="1" spans="1:4" x14ac:dyDescent="0.25">
      <c r="A1" s="7" t="s">
        <v>0</v>
      </c>
      <c r="B1" s="7" t="s">
        <v>11</v>
      </c>
      <c r="C1" s="7" t="s">
        <v>22</v>
      </c>
      <c r="D1" s="7" t="s">
        <v>23</v>
      </c>
    </row>
    <row r="2" spans="1:4" x14ac:dyDescent="0.25">
      <c r="A2" s="5">
        <v>43963</v>
      </c>
      <c r="B2" t="s">
        <v>13</v>
      </c>
      <c r="C2">
        <v>0</v>
      </c>
      <c r="D2" s="13">
        <f>C2/SUM($C$2:$C$10)*100</f>
        <v>0</v>
      </c>
    </row>
    <row r="3" spans="1:4" x14ac:dyDescent="0.25">
      <c r="A3" s="5">
        <v>43963</v>
      </c>
      <c r="B3" t="s">
        <v>14</v>
      </c>
      <c r="C3">
        <v>0</v>
      </c>
      <c r="D3" s="15">
        <f t="shared" ref="D3:D11" si="0">C3/SUM($C$2:$C$10)*100</f>
        <v>0</v>
      </c>
    </row>
    <row r="4" spans="1:4" x14ac:dyDescent="0.25">
      <c r="A4" s="5">
        <v>43963</v>
      </c>
      <c r="B4" t="s">
        <v>15</v>
      </c>
      <c r="C4">
        <v>0</v>
      </c>
      <c r="D4" s="15">
        <f t="shared" si="0"/>
        <v>0</v>
      </c>
    </row>
    <row r="5" spans="1:4" x14ac:dyDescent="0.25">
      <c r="A5" s="5">
        <v>43963</v>
      </c>
      <c r="B5" t="s">
        <v>16</v>
      </c>
      <c r="C5">
        <v>0</v>
      </c>
      <c r="D5" s="15">
        <f t="shared" si="0"/>
        <v>0</v>
      </c>
    </row>
    <row r="6" spans="1:4" x14ac:dyDescent="0.25">
      <c r="A6" s="5">
        <v>43963</v>
      </c>
      <c r="B6" t="s">
        <v>17</v>
      </c>
      <c r="C6">
        <v>1</v>
      </c>
      <c r="D6" s="15">
        <f t="shared" si="0"/>
        <v>4.3478260869565215</v>
      </c>
    </row>
    <row r="7" spans="1:4" x14ac:dyDescent="0.25">
      <c r="A7" s="5">
        <v>43963</v>
      </c>
      <c r="B7" t="s">
        <v>18</v>
      </c>
      <c r="C7">
        <v>2</v>
      </c>
      <c r="D7" s="15">
        <f t="shared" si="0"/>
        <v>8.695652173913043</v>
      </c>
    </row>
    <row r="8" spans="1:4" x14ac:dyDescent="0.25">
      <c r="A8" s="5">
        <v>43963</v>
      </c>
      <c r="B8" t="s">
        <v>19</v>
      </c>
      <c r="C8">
        <v>6</v>
      </c>
      <c r="D8" s="15">
        <f t="shared" si="0"/>
        <v>26.086956521739129</v>
      </c>
    </row>
    <row r="9" spans="1:4" x14ac:dyDescent="0.25">
      <c r="A9" s="5">
        <v>43963</v>
      </c>
      <c r="B9" t="s">
        <v>20</v>
      </c>
      <c r="C9">
        <v>10</v>
      </c>
      <c r="D9" s="15">
        <f t="shared" si="0"/>
        <v>43.478260869565219</v>
      </c>
    </row>
    <row r="10" spans="1:4" x14ac:dyDescent="0.25">
      <c r="A10" s="5">
        <v>43963</v>
      </c>
      <c r="B10" t="s">
        <v>21</v>
      </c>
      <c r="C10">
        <v>4</v>
      </c>
      <c r="D10" s="15">
        <f t="shared" si="0"/>
        <v>17.391304347826086</v>
      </c>
    </row>
    <row r="11" spans="1:4" x14ac:dyDescent="0.25">
      <c r="A11" s="6">
        <v>43963</v>
      </c>
      <c r="B11" s="7" t="s">
        <v>12</v>
      </c>
      <c r="C11" s="7">
        <f>SUM(C2:C10)</f>
        <v>23</v>
      </c>
      <c r="D11" s="10">
        <f t="shared" si="0"/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8" sqref="B8"/>
    </sheetView>
  </sheetViews>
  <sheetFormatPr defaultRowHeight="15" x14ac:dyDescent="0.25"/>
  <cols>
    <col min="1" max="1" width="9.7109375" bestFit="1" customWidth="1"/>
    <col min="2" max="2" width="27.85546875" bestFit="1" customWidth="1"/>
    <col min="3" max="3" width="10" bestFit="1" customWidth="1"/>
    <col min="4" max="4" width="10.140625" bestFit="1" customWidth="1"/>
  </cols>
  <sheetData>
    <row r="1" spans="1:4" x14ac:dyDescent="0.25">
      <c r="A1" s="7" t="s">
        <v>0</v>
      </c>
      <c r="B1" s="7" t="s">
        <v>24</v>
      </c>
      <c r="C1" s="7" t="s">
        <v>22</v>
      </c>
      <c r="D1" s="7" t="s">
        <v>23</v>
      </c>
    </row>
    <row r="2" spans="1:4" x14ac:dyDescent="0.25">
      <c r="A2" s="5">
        <v>43963</v>
      </c>
      <c r="B2" t="s">
        <v>35</v>
      </c>
      <c r="C2">
        <v>3</v>
      </c>
      <c r="D2" s="3">
        <f>C2/SUM($C$2:$C$7)*100</f>
        <v>13.043478260869565</v>
      </c>
    </row>
    <row r="3" spans="1:4" x14ac:dyDescent="0.25">
      <c r="A3" s="5">
        <v>43963</v>
      </c>
      <c r="B3" t="s">
        <v>36</v>
      </c>
      <c r="C3">
        <v>9</v>
      </c>
      <c r="D3" s="3">
        <f t="shared" ref="D3:D8" si="0">C3/SUM($C$2:$C$7)*100</f>
        <v>39.130434782608695</v>
      </c>
    </row>
    <row r="4" spans="1:4" x14ac:dyDescent="0.25">
      <c r="A4" s="5">
        <v>43963</v>
      </c>
      <c r="B4" t="s">
        <v>38</v>
      </c>
      <c r="C4">
        <v>2</v>
      </c>
      <c r="D4" s="3">
        <f t="shared" si="0"/>
        <v>8.695652173913043</v>
      </c>
    </row>
    <row r="5" spans="1:4" x14ac:dyDescent="0.25">
      <c r="A5" s="5">
        <v>43963</v>
      </c>
      <c r="B5" t="s">
        <v>39</v>
      </c>
      <c r="C5">
        <v>3</v>
      </c>
      <c r="D5" s="3">
        <f t="shared" si="0"/>
        <v>13.043478260869565</v>
      </c>
    </row>
    <row r="6" spans="1:4" x14ac:dyDescent="0.25">
      <c r="A6" s="5">
        <v>43963</v>
      </c>
      <c r="B6" t="s">
        <v>40</v>
      </c>
      <c r="C6">
        <v>6</v>
      </c>
      <c r="D6" s="3">
        <f t="shared" si="0"/>
        <v>26.086956521739129</v>
      </c>
    </row>
    <row r="7" spans="1:4" x14ac:dyDescent="0.25">
      <c r="A7" s="5">
        <v>43963</v>
      </c>
      <c r="B7" t="s">
        <v>41</v>
      </c>
      <c r="C7">
        <v>0</v>
      </c>
      <c r="D7" s="3">
        <f t="shared" si="0"/>
        <v>0</v>
      </c>
    </row>
    <row r="8" spans="1:4" x14ac:dyDescent="0.25">
      <c r="A8" s="6">
        <v>43963</v>
      </c>
      <c r="B8" s="7" t="s">
        <v>12</v>
      </c>
      <c r="C8" s="7">
        <f>SUM(C2:C7)</f>
        <v>23</v>
      </c>
      <c r="D8" s="10">
        <f t="shared" si="0"/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3" sqref="C3"/>
    </sheetView>
  </sheetViews>
  <sheetFormatPr defaultRowHeight="15" x14ac:dyDescent="0.25"/>
  <cols>
    <col min="1" max="1" width="9.7109375" bestFit="1" customWidth="1"/>
    <col min="3" max="3" width="11.42578125" bestFit="1" customWidth="1"/>
    <col min="4" max="4" width="23" bestFit="1" customWidth="1"/>
    <col min="5" max="5" width="23.140625" bestFit="1" customWidth="1"/>
  </cols>
  <sheetData>
    <row r="1" spans="1:5" x14ac:dyDescent="0.25">
      <c r="A1" s="7" t="s">
        <v>0</v>
      </c>
      <c r="B1" s="7" t="s">
        <v>5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43963</v>
      </c>
      <c r="B2" t="s">
        <v>7</v>
      </c>
      <c r="C2">
        <v>454</v>
      </c>
      <c r="D2">
        <v>156</v>
      </c>
      <c r="E2" s="3">
        <f t="shared" ref="E2:E4" si="0">D2/C2*100</f>
        <v>34.36123348017621</v>
      </c>
    </row>
    <row r="3" spans="1:5" x14ac:dyDescent="0.25">
      <c r="A3" s="5">
        <v>43963</v>
      </c>
      <c r="B3" t="s">
        <v>6</v>
      </c>
      <c r="C3">
        <v>450</v>
      </c>
      <c r="D3">
        <v>124</v>
      </c>
      <c r="E3" s="3">
        <f t="shared" si="0"/>
        <v>27.555555555555557</v>
      </c>
    </row>
    <row r="4" spans="1:5" x14ac:dyDescent="0.25">
      <c r="A4" s="6">
        <v>43963</v>
      </c>
      <c r="B4" s="7" t="s">
        <v>12</v>
      </c>
      <c r="C4" s="7">
        <f>SUM(C2:C3)</f>
        <v>904</v>
      </c>
      <c r="D4" s="7">
        <f>SUM(D2:D3)</f>
        <v>280</v>
      </c>
      <c r="E4" s="10">
        <f t="shared" si="0"/>
        <v>30.973451327433626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B4" sqref="B4"/>
    </sheetView>
  </sheetViews>
  <sheetFormatPr defaultRowHeight="15" x14ac:dyDescent="0.25"/>
  <cols>
    <col min="1" max="1" width="12.7109375" bestFit="1" customWidth="1"/>
    <col min="2" max="2" width="10.85546875" bestFit="1" customWidth="1"/>
    <col min="3" max="3" width="11.42578125" bestFit="1" customWidth="1"/>
    <col min="4" max="4" width="23" bestFit="1" customWidth="1"/>
    <col min="5" max="5" width="23.140625" bestFit="1" customWidth="1"/>
  </cols>
  <sheetData>
    <row r="1" spans="1:5" x14ac:dyDescent="0.25">
      <c r="A1" s="7" t="s">
        <v>0</v>
      </c>
      <c r="B1" s="7" t="s">
        <v>11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43963</v>
      </c>
      <c r="B2" s="1" t="s">
        <v>13</v>
      </c>
      <c r="C2">
        <v>29</v>
      </c>
      <c r="D2">
        <v>11</v>
      </c>
      <c r="E2" s="3">
        <f>D2/C2*100</f>
        <v>37.931034482758619</v>
      </c>
    </row>
    <row r="3" spans="1:5" x14ac:dyDescent="0.25">
      <c r="A3" s="5">
        <v>43963</v>
      </c>
      <c r="B3" s="2" t="s">
        <v>14</v>
      </c>
      <c r="C3">
        <v>37</v>
      </c>
      <c r="D3">
        <v>16</v>
      </c>
      <c r="E3" s="3">
        <f t="shared" ref="E3:E11" si="0">D3/C3*100</f>
        <v>43.243243243243242</v>
      </c>
    </row>
    <row r="4" spans="1:5" x14ac:dyDescent="0.25">
      <c r="A4" s="5">
        <v>43963</v>
      </c>
      <c r="B4" s="1" t="s">
        <v>15</v>
      </c>
      <c r="C4">
        <v>117</v>
      </c>
      <c r="D4">
        <v>42</v>
      </c>
      <c r="E4" s="3">
        <f t="shared" si="0"/>
        <v>35.897435897435898</v>
      </c>
    </row>
    <row r="5" spans="1:5" x14ac:dyDescent="0.25">
      <c r="A5" s="5">
        <v>43963</v>
      </c>
      <c r="B5" s="1" t="s">
        <v>16</v>
      </c>
      <c r="C5">
        <v>179</v>
      </c>
      <c r="D5">
        <v>66</v>
      </c>
      <c r="E5" s="3">
        <f t="shared" si="0"/>
        <v>36.871508379888269</v>
      </c>
    </row>
    <row r="6" spans="1:5" x14ac:dyDescent="0.25">
      <c r="A6" s="5">
        <v>43963</v>
      </c>
      <c r="B6" s="1" t="s">
        <v>17</v>
      </c>
      <c r="C6">
        <v>157</v>
      </c>
      <c r="D6">
        <v>46</v>
      </c>
      <c r="E6" s="3">
        <f t="shared" si="0"/>
        <v>29.29936305732484</v>
      </c>
    </row>
    <row r="7" spans="1:5" x14ac:dyDescent="0.25">
      <c r="A7" s="5">
        <v>43963</v>
      </c>
      <c r="B7" s="1" t="s">
        <v>18</v>
      </c>
      <c r="C7">
        <v>162</v>
      </c>
      <c r="D7">
        <v>42</v>
      </c>
      <c r="E7" s="3">
        <f t="shared" si="0"/>
        <v>25.925925925925924</v>
      </c>
    </row>
    <row r="8" spans="1:5" x14ac:dyDescent="0.25">
      <c r="A8" s="5">
        <v>43963</v>
      </c>
      <c r="B8" s="1" t="s">
        <v>19</v>
      </c>
      <c r="C8">
        <v>112</v>
      </c>
      <c r="D8">
        <v>21</v>
      </c>
      <c r="E8" s="3">
        <f t="shared" si="0"/>
        <v>18.75</v>
      </c>
    </row>
    <row r="9" spans="1:5" x14ac:dyDescent="0.25">
      <c r="A9" s="5">
        <v>43963</v>
      </c>
      <c r="B9" s="1" t="s">
        <v>20</v>
      </c>
      <c r="C9">
        <v>84</v>
      </c>
      <c r="D9">
        <v>29</v>
      </c>
      <c r="E9" s="3">
        <f t="shared" si="0"/>
        <v>34.523809523809526</v>
      </c>
    </row>
    <row r="10" spans="1:5" x14ac:dyDescent="0.25">
      <c r="A10" s="5">
        <v>43963</v>
      </c>
      <c r="B10" s="1" t="s">
        <v>21</v>
      </c>
      <c r="C10">
        <v>27</v>
      </c>
      <c r="D10">
        <v>7</v>
      </c>
      <c r="E10" s="3">
        <f t="shared" si="0"/>
        <v>25.925925925925924</v>
      </c>
    </row>
    <row r="11" spans="1:5" x14ac:dyDescent="0.25">
      <c r="A11" s="6">
        <v>43963</v>
      </c>
      <c r="B11" s="7" t="s">
        <v>12</v>
      </c>
      <c r="C11" s="7">
        <f>SUM(C2:C10)</f>
        <v>904</v>
      </c>
      <c r="D11" s="7">
        <f>SUM(D2:D10)</f>
        <v>280</v>
      </c>
      <c r="E11" s="10">
        <f t="shared" si="0"/>
        <v>30.973451327433626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C4" sqref="C4"/>
    </sheetView>
  </sheetViews>
  <sheetFormatPr defaultRowHeight="15" x14ac:dyDescent="0.25"/>
  <cols>
    <col min="1" max="1" width="9.7109375" bestFit="1" customWidth="1"/>
    <col min="2" max="2" width="27.85546875" bestFit="1" customWidth="1"/>
    <col min="3" max="3" width="14.42578125" bestFit="1" customWidth="1"/>
    <col min="4" max="4" width="14.5703125" bestFit="1" customWidth="1"/>
    <col min="5" max="5" width="22.28515625" bestFit="1" customWidth="1"/>
    <col min="6" max="6" width="22.42578125" bestFit="1" customWidth="1"/>
    <col min="7" max="7" width="11.140625" bestFit="1" customWidth="1"/>
    <col min="8" max="8" width="12.42578125" bestFit="1" customWidth="1"/>
    <col min="9" max="9" width="19.5703125" bestFit="1" customWidth="1"/>
    <col min="10" max="10" width="19.7109375" bestFit="1" customWidth="1"/>
    <col min="11" max="11" width="30" customWidth="1"/>
  </cols>
  <sheetData>
    <row r="1" spans="1:12" x14ac:dyDescent="0.25">
      <c r="A1" s="7" t="s">
        <v>0</v>
      </c>
      <c r="B1" s="7" t="s">
        <v>24</v>
      </c>
      <c r="C1" s="7" t="s">
        <v>25</v>
      </c>
      <c r="D1" s="7" t="s">
        <v>26</v>
      </c>
      <c r="E1" s="7" t="s">
        <v>27</v>
      </c>
      <c r="F1" s="7" t="s">
        <v>28</v>
      </c>
      <c r="G1" s="7" t="s">
        <v>29</v>
      </c>
      <c r="H1" s="7" t="s">
        <v>30</v>
      </c>
      <c r="I1" s="7" t="s">
        <v>31</v>
      </c>
      <c r="J1" s="7" t="s">
        <v>32</v>
      </c>
      <c r="K1" s="7" t="s">
        <v>33</v>
      </c>
      <c r="L1" s="7" t="s">
        <v>34</v>
      </c>
    </row>
    <row r="2" spans="1:12" x14ac:dyDescent="0.25">
      <c r="A2" s="5">
        <v>43963</v>
      </c>
      <c r="B2" t="s">
        <v>35</v>
      </c>
      <c r="C2">
        <v>41</v>
      </c>
      <c r="D2" s="3">
        <f>C2/C$9*100</f>
        <v>4.5353982300884956</v>
      </c>
      <c r="E2">
        <v>9</v>
      </c>
      <c r="F2" s="3">
        <f>E2/E$9*100</f>
        <v>6.9767441860465116</v>
      </c>
      <c r="G2">
        <v>9</v>
      </c>
      <c r="H2" s="3">
        <f>G2/G$9*100</f>
        <v>6.25</v>
      </c>
      <c r="I2">
        <v>23</v>
      </c>
      <c r="J2" s="3">
        <f>I2/I$9*100</f>
        <v>3.6450079239302693</v>
      </c>
      <c r="K2" s="3">
        <f>I2*100000/L2</f>
        <v>47.717842323651453</v>
      </c>
      <c r="L2">
        <v>48200</v>
      </c>
    </row>
    <row r="3" spans="1:12" x14ac:dyDescent="0.25">
      <c r="A3" s="5">
        <v>43963</v>
      </c>
      <c r="B3" t="s">
        <v>36</v>
      </c>
      <c r="C3">
        <v>234</v>
      </c>
      <c r="D3" s="3">
        <f t="shared" ref="D3:F9" si="0">C3/C$9*100</f>
        <v>25.884955752212392</v>
      </c>
      <c r="E3">
        <v>18</v>
      </c>
      <c r="F3" s="3">
        <f t="shared" si="0"/>
        <v>13.953488372093023</v>
      </c>
      <c r="G3">
        <v>47</v>
      </c>
      <c r="H3" s="3">
        <f t="shared" ref="H3" si="1">G3/G$9*100</f>
        <v>32.638888888888893</v>
      </c>
      <c r="I3">
        <v>169</v>
      </c>
      <c r="J3" s="3">
        <f t="shared" ref="J3" si="2">I3/I$9*100</f>
        <v>26.782884310618066</v>
      </c>
      <c r="K3" s="3">
        <f t="shared" ref="K3:K9" si="3">I3*100000/L3</f>
        <v>114.96598639455782</v>
      </c>
      <c r="L3">
        <v>147000</v>
      </c>
    </row>
    <row r="4" spans="1:12" x14ac:dyDescent="0.25">
      <c r="A4" s="5">
        <v>43963</v>
      </c>
      <c r="B4" t="s">
        <v>37</v>
      </c>
      <c r="C4">
        <v>123</v>
      </c>
      <c r="D4" s="3">
        <f t="shared" si="0"/>
        <v>13.606194690265486</v>
      </c>
      <c r="E4">
        <v>10</v>
      </c>
      <c r="F4" s="3">
        <f t="shared" si="0"/>
        <v>7.7519379844961236</v>
      </c>
      <c r="G4">
        <v>33</v>
      </c>
      <c r="H4" s="3">
        <f t="shared" ref="H4" si="4">G4/G$9*100</f>
        <v>22.916666666666664</v>
      </c>
      <c r="I4">
        <v>80</v>
      </c>
      <c r="J4" s="3">
        <f t="shared" ref="J4" si="5">I4/I$9*100</f>
        <v>12.678288431061807</v>
      </c>
      <c r="K4" s="3">
        <f t="shared" si="3"/>
        <v>416.05991262741833</v>
      </c>
      <c r="L4">
        <v>19228</v>
      </c>
    </row>
    <row r="5" spans="1:12" x14ac:dyDescent="0.25">
      <c r="A5" s="5">
        <v>43963</v>
      </c>
      <c r="B5" t="s">
        <v>38</v>
      </c>
      <c r="C5">
        <v>103</v>
      </c>
      <c r="D5" s="3">
        <f t="shared" si="0"/>
        <v>11.393805309734512</v>
      </c>
      <c r="E5">
        <v>28</v>
      </c>
      <c r="F5" s="3">
        <f t="shared" si="0"/>
        <v>21.705426356589147</v>
      </c>
      <c r="G5">
        <v>14</v>
      </c>
      <c r="H5" s="3">
        <f t="shared" ref="H5" si="6">G5/G$9*100</f>
        <v>9.7222222222222232</v>
      </c>
      <c r="I5">
        <v>61</v>
      </c>
      <c r="J5" s="3">
        <f t="shared" ref="J5" si="7">I5/I$9*100</f>
        <v>9.6671949286846282</v>
      </c>
      <c r="K5" s="3">
        <f t="shared" si="3"/>
        <v>24.908125765618621</v>
      </c>
      <c r="L5">
        <v>244900</v>
      </c>
    </row>
    <row r="6" spans="1:12" x14ac:dyDescent="0.25">
      <c r="A6" s="5">
        <v>43963</v>
      </c>
      <c r="B6" t="s">
        <v>39</v>
      </c>
      <c r="C6">
        <v>350</v>
      </c>
      <c r="D6" s="3">
        <f t="shared" si="0"/>
        <v>38.716814159292035</v>
      </c>
      <c r="E6">
        <v>47</v>
      </c>
      <c r="F6" s="3">
        <f t="shared" si="0"/>
        <v>36.434108527131784</v>
      </c>
      <c r="G6">
        <v>48</v>
      </c>
      <c r="H6" s="3">
        <f t="shared" ref="H6" si="8">G6/G$9*100</f>
        <v>33.333333333333329</v>
      </c>
      <c r="I6">
        <v>255</v>
      </c>
      <c r="J6" s="3">
        <f t="shared" ref="J6" si="9">I6/I$9*100</f>
        <v>40.412044374009511</v>
      </c>
      <c r="K6" s="3">
        <f t="shared" si="3"/>
        <v>74.626865671641795</v>
      </c>
      <c r="L6">
        <v>341700</v>
      </c>
    </row>
    <row r="7" spans="1:12" x14ac:dyDescent="0.25">
      <c r="A7" s="5">
        <v>43963</v>
      </c>
      <c r="B7" t="s">
        <v>40</v>
      </c>
      <c r="C7">
        <v>155</v>
      </c>
      <c r="D7" s="3">
        <f t="shared" si="0"/>
        <v>17.146017699115042</v>
      </c>
      <c r="E7">
        <v>11</v>
      </c>
      <c r="F7" s="3">
        <f t="shared" si="0"/>
        <v>8.5271317829457356</v>
      </c>
      <c r="G7">
        <v>25</v>
      </c>
      <c r="H7" s="3">
        <f t="shared" ref="H7" si="10">G7/G$9*100</f>
        <v>17.361111111111111</v>
      </c>
      <c r="I7">
        <v>119</v>
      </c>
      <c r="J7" s="3">
        <f t="shared" ref="J7" si="11">I7/I$9*100</f>
        <v>18.858954041204438</v>
      </c>
      <c r="K7" s="3">
        <f t="shared" si="3"/>
        <v>126.46121147715196</v>
      </c>
      <c r="L7">
        <v>94100</v>
      </c>
    </row>
    <row r="8" spans="1:12" x14ac:dyDescent="0.25">
      <c r="A8" s="5">
        <v>43963</v>
      </c>
      <c r="B8" t="s">
        <v>41</v>
      </c>
      <c r="C8">
        <v>21</v>
      </c>
      <c r="D8" s="3">
        <f t="shared" si="0"/>
        <v>2.3230088495575223</v>
      </c>
      <c r="E8">
        <v>16</v>
      </c>
      <c r="F8" s="3">
        <f t="shared" si="0"/>
        <v>12.403100775193799</v>
      </c>
      <c r="G8">
        <v>1</v>
      </c>
      <c r="H8" s="3">
        <f t="shared" ref="H8" si="12">G8/G$9*100</f>
        <v>0.69444444444444442</v>
      </c>
      <c r="I8">
        <v>4</v>
      </c>
      <c r="J8" s="3">
        <f t="shared" ref="J8" si="13">I8/I$9*100</f>
        <v>0.6339144215530903</v>
      </c>
      <c r="K8" s="3"/>
      <c r="L8" s="9"/>
    </row>
    <row r="9" spans="1:12" x14ac:dyDescent="0.25">
      <c r="A9" s="6">
        <v>43963</v>
      </c>
      <c r="B9" s="7" t="s">
        <v>12</v>
      </c>
      <c r="C9" s="7">
        <f>SUM(C2:C8)-C4</f>
        <v>904</v>
      </c>
      <c r="D9" s="10">
        <f t="shared" si="0"/>
        <v>100</v>
      </c>
      <c r="E9" s="7">
        <f>SUM(E2:E8)-E4</f>
        <v>129</v>
      </c>
      <c r="F9" s="10">
        <f t="shared" si="0"/>
        <v>100</v>
      </c>
      <c r="G9" s="7">
        <f>SUM(G2:G8)-G4</f>
        <v>144</v>
      </c>
      <c r="H9" s="10">
        <f t="shared" ref="H9" si="14">G9/G$9*100</f>
        <v>100</v>
      </c>
      <c r="I9" s="7">
        <f>SUM(I2:I8)-I4</f>
        <v>631</v>
      </c>
      <c r="J9" s="10">
        <f t="shared" ref="J9" si="15">I9/I$9*100</f>
        <v>100</v>
      </c>
      <c r="K9" s="10">
        <f t="shared" si="3"/>
        <v>72.04018723598584</v>
      </c>
      <c r="L9" s="7">
        <v>875900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7" sqref="B7"/>
    </sheetView>
  </sheetViews>
  <sheetFormatPr defaultRowHeight="15" x14ac:dyDescent="0.25"/>
  <cols>
    <col min="1" max="1" width="9.7109375" bestFit="1" customWidth="1"/>
    <col min="2" max="2" width="34.7109375" bestFit="1" customWidth="1"/>
    <col min="3" max="3" width="23.5703125" customWidth="1"/>
    <col min="4" max="4" width="24.7109375" bestFit="1" customWidth="1"/>
    <col min="5" max="5" width="24.85546875" bestFit="1" customWidth="1"/>
  </cols>
  <sheetData>
    <row r="1" spans="1:5" x14ac:dyDescent="0.25">
      <c r="A1" s="7" t="s">
        <v>0</v>
      </c>
      <c r="B1" s="7" t="s">
        <v>42</v>
      </c>
      <c r="C1" s="7" t="s">
        <v>59</v>
      </c>
      <c r="D1" s="7" t="s">
        <v>60</v>
      </c>
      <c r="E1" s="19" t="s">
        <v>61</v>
      </c>
    </row>
    <row r="2" spans="1:5" x14ac:dyDescent="0.25">
      <c r="A2" s="5">
        <v>43963</v>
      </c>
      <c r="B2" t="s">
        <v>43</v>
      </c>
      <c r="C2">
        <v>890</v>
      </c>
      <c r="D2">
        <v>610</v>
      </c>
      <c r="E2" s="3">
        <f>D2/C2*100</f>
        <v>68.539325842696627</v>
      </c>
    </row>
    <row r="3" spans="1:5" x14ac:dyDescent="0.25">
      <c r="A3" s="5">
        <v>43963</v>
      </c>
      <c r="B3" t="s">
        <v>44</v>
      </c>
      <c r="C3">
        <v>878</v>
      </c>
      <c r="D3">
        <v>284</v>
      </c>
      <c r="E3" s="3">
        <f t="shared" ref="E3:E8" si="0">D3/C3*100</f>
        <v>32.346241457858774</v>
      </c>
    </row>
    <row r="4" spans="1:5" x14ac:dyDescent="0.25">
      <c r="A4" s="5">
        <v>43963</v>
      </c>
      <c r="B4" t="s">
        <v>45</v>
      </c>
      <c r="C4">
        <v>879</v>
      </c>
      <c r="D4">
        <v>308</v>
      </c>
      <c r="E4" s="3">
        <f t="shared" si="0"/>
        <v>35.039817974971562</v>
      </c>
    </row>
    <row r="5" spans="1:5" x14ac:dyDescent="0.25">
      <c r="A5" s="5">
        <v>43963</v>
      </c>
      <c r="B5" t="s">
        <v>46</v>
      </c>
      <c r="C5">
        <v>878</v>
      </c>
      <c r="D5">
        <v>199</v>
      </c>
      <c r="E5" s="3">
        <f t="shared" si="0"/>
        <v>22.66514806378132</v>
      </c>
    </row>
    <row r="6" spans="1:5" x14ac:dyDescent="0.25">
      <c r="A6" s="5">
        <v>43963</v>
      </c>
      <c r="B6" t="s">
        <v>47</v>
      </c>
      <c r="C6">
        <v>877</v>
      </c>
      <c r="D6">
        <v>156</v>
      </c>
      <c r="E6" s="3">
        <f t="shared" si="0"/>
        <v>17.787913340935006</v>
      </c>
    </row>
    <row r="7" spans="1:5" x14ac:dyDescent="0.25">
      <c r="A7" s="5">
        <v>43963</v>
      </c>
      <c r="B7" t="s">
        <v>48</v>
      </c>
      <c r="C7">
        <v>787</v>
      </c>
      <c r="D7">
        <v>107</v>
      </c>
      <c r="E7" s="3">
        <f t="shared" si="0"/>
        <v>13.595933926302415</v>
      </c>
    </row>
    <row r="8" spans="1:5" x14ac:dyDescent="0.25">
      <c r="A8" s="6">
        <v>43963</v>
      </c>
      <c r="B8" s="7" t="s">
        <v>49</v>
      </c>
      <c r="C8" s="7">
        <v>862</v>
      </c>
      <c r="D8" s="7">
        <v>105</v>
      </c>
      <c r="E8" s="10">
        <f t="shared" si="0"/>
        <v>12.180974477958237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C3" sqref="C3"/>
    </sheetView>
  </sheetViews>
  <sheetFormatPr defaultRowHeight="15" x14ac:dyDescent="0.25"/>
  <cols>
    <col min="1" max="1" width="9.7109375" bestFit="1" customWidth="1"/>
    <col min="2" max="2" width="13.7109375" bestFit="1" customWidth="1"/>
    <col min="3" max="3" width="22.5703125" bestFit="1" customWidth="1"/>
    <col min="4" max="4" width="17.42578125" customWidth="1"/>
    <col min="5" max="5" width="20.85546875" customWidth="1"/>
    <col min="6" max="6" width="25.5703125" bestFit="1" customWidth="1"/>
    <col min="7" max="7" width="15.42578125" bestFit="1" customWidth="1"/>
  </cols>
  <sheetData>
    <row r="1" spans="1:7" x14ac:dyDescent="0.25">
      <c r="A1" s="7" t="s">
        <v>0</v>
      </c>
      <c r="B1" s="7" t="s">
        <v>24</v>
      </c>
      <c r="C1" s="7" t="s">
        <v>54</v>
      </c>
      <c r="D1" s="7" t="s">
        <v>55</v>
      </c>
      <c r="E1" s="7" t="s">
        <v>56</v>
      </c>
      <c r="F1" s="7" t="s">
        <v>57</v>
      </c>
      <c r="G1" s="7" t="s">
        <v>58</v>
      </c>
    </row>
    <row r="2" spans="1:7" x14ac:dyDescent="0.25">
      <c r="A2" s="5">
        <v>43963</v>
      </c>
      <c r="B2" s="5" t="s">
        <v>35</v>
      </c>
      <c r="C2">
        <v>16</v>
      </c>
      <c r="D2">
        <v>3</v>
      </c>
      <c r="E2">
        <v>7</v>
      </c>
      <c r="F2">
        <v>1</v>
      </c>
      <c r="G2">
        <v>5</v>
      </c>
    </row>
    <row r="3" spans="1:7" x14ac:dyDescent="0.25">
      <c r="A3" s="5">
        <v>43963</v>
      </c>
      <c r="B3" t="s">
        <v>36</v>
      </c>
      <c r="C3">
        <v>43</v>
      </c>
      <c r="D3">
        <v>7</v>
      </c>
      <c r="E3">
        <v>24</v>
      </c>
      <c r="F3">
        <v>3</v>
      </c>
      <c r="G3">
        <v>9</v>
      </c>
    </row>
    <row r="4" spans="1:7" x14ac:dyDescent="0.25">
      <c r="A4" s="5">
        <v>43963</v>
      </c>
      <c r="B4" t="s">
        <v>38</v>
      </c>
      <c r="C4">
        <v>16</v>
      </c>
      <c r="D4">
        <v>3</v>
      </c>
      <c r="E4">
        <v>9</v>
      </c>
      <c r="F4">
        <v>2</v>
      </c>
      <c r="G4">
        <v>2</v>
      </c>
    </row>
    <row r="5" spans="1:7" x14ac:dyDescent="0.25">
      <c r="A5" s="5">
        <v>43963</v>
      </c>
      <c r="B5" t="s">
        <v>39</v>
      </c>
      <c r="C5">
        <v>55</v>
      </c>
      <c r="D5">
        <v>12</v>
      </c>
      <c r="E5">
        <v>23</v>
      </c>
      <c r="F5">
        <v>5</v>
      </c>
      <c r="G5">
        <v>15</v>
      </c>
    </row>
    <row r="6" spans="1:7" x14ac:dyDescent="0.25">
      <c r="A6" s="5">
        <v>43963</v>
      </c>
      <c r="B6" t="s">
        <v>40</v>
      </c>
      <c r="C6">
        <v>59</v>
      </c>
      <c r="D6">
        <v>14</v>
      </c>
      <c r="E6">
        <v>32</v>
      </c>
      <c r="F6">
        <v>2</v>
      </c>
      <c r="G6">
        <v>11</v>
      </c>
    </row>
    <row r="7" spans="1:7" x14ac:dyDescent="0.25">
      <c r="A7" s="6">
        <v>43963</v>
      </c>
      <c r="B7" s="7" t="s">
        <v>12</v>
      </c>
      <c r="C7" s="7">
        <f>SUM(C2:C6)</f>
        <v>189</v>
      </c>
      <c r="D7" s="7">
        <f t="shared" ref="D7:G7" si="0">SUM(D2:D6)</f>
        <v>39</v>
      </c>
      <c r="E7" s="7">
        <f t="shared" si="0"/>
        <v>95</v>
      </c>
      <c r="F7" s="7">
        <f t="shared" si="0"/>
        <v>13</v>
      </c>
      <c r="G7" s="7">
        <f t="shared" si="0"/>
        <v>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C3" sqref="C3"/>
    </sheetView>
  </sheetViews>
  <sheetFormatPr defaultRowHeight="15" x14ac:dyDescent="0.25"/>
  <cols>
    <col min="1" max="1" width="9.7109375" bestFit="1" customWidth="1"/>
    <col min="3" max="3" width="11.42578125" bestFit="1" customWidth="1"/>
    <col min="4" max="4" width="25.7109375" bestFit="1" customWidth="1"/>
    <col min="5" max="5" width="25.5703125" bestFit="1" customWidth="1"/>
    <col min="6" max="6" width="35.5703125" bestFit="1" customWidth="1"/>
    <col min="7" max="7" width="35.7109375" bestFit="1" customWidth="1"/>
  </cols>
  <sheetData>
    <row r="1" spans="1:7" x14ac:dyDescent="0.25">
      <c r="A1" s="7" t="s">
        <v>0</v>
      </c>
      <c r="B1" s="7" t="s">
        <v>5</v>
      </c>
      <c r="C1" s="7" t="s">
        <v>8</v>
      </c>
      <c r="D1" s="7" t="s">
        <v>62</v>
      </c>
      <c r="E1" s="7" t="s">
        <v>51</v>
      </c>
      <c r="F1" s="7" t="s">
        <v>52</v>
      </c>
      <c r="G1" s="7" t="s">
        <v>53</v>
      </c>
    </row>
    <row r="2" spans="1:7" x14ac:dyDescent="0.25">
      <c r="A2" s="5">
        <v>43963</v>
      </c>
      <c r="B2" t="s">
        <v>7</v>
      </c>
      <c r="C2">
        <v>454</v>
      </c>
      <c r="D2">
        <v>227</v>
      </c>
      <c r="E2" s="3">
        <f t="shared" ref="E2:E4" si="0">D2/C2*100</f>
        <v>50</v>
      </c>
      <c r="F2" s="20" t="s">
        <v>63</v>
      </c>
      <c r="G2" s="21" t="s">
        <v>63</v>
      </c>
    </row>
    <row r="3" spans="1:7" x14ac:dyDescent="0.25">
      <c r="A3" s="8">
        <v>43963</v>
      </c>
      <c r="B3" s="9" t="s">
        <v>6</v>
      </c>
      <c r="C3" s="9">
        <v>450</v>
      </c>
      <c r="D3" s="9">
        <v>254</v>
      </c>
      <c r="E3" s="15">
        <f t="shared" si="0"/>
        <v>56.444444444444443</v>
      </c>
      <c r="F3" s="22" t="s">
        <v>63</v>
      </c>
      <c r="G3" s="23" t="s">
        <v>63</v>
      </c>
    </row>
    <row r="4" spans="1:7" x14ac:dyDescent="0.25">
      <c r="A4" s="6">
        <v>43963</v>
      </c>
      <c r="B4" s="7" t="s">
        <v>12</v>
      </c>
      <c r="C4" s="7">
        <f>SUM(C2:C3)</f>
        <v>904</v>
      </c>
      <c r="D4" s="7">
        <f>SUM(D2:D3)</f>
        <v>481</v>
      </c>
      <c r="E4" s="10">
        <f t="shared" si="0"/>
        <v>53.207964601769909</v>
      </c>
      <c r="F4" s="24" t="s">
        <v>63</v>
      </c>
      <c r="G4" s="25" t="s">
        <v>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C4" sqref="C4"/>
    </sheetView>
  </sheetViews>
  <sheetFormatPr defaultRowHeight="15" x14ac:dyDescent="0.25"/>
  <cols>
    <col min="1" max="1" width="9.7109375" bestFit="1" customWidth="1"/>
    <col min="2" max="2" width="10.85546875" bestFit="1" customWidth="1"/>
    <col min="3" max="3" width="11.42578125" bestFit="1" customWidth="1"/>
    <col min="4" max="4" width="25.7109375" bestFit="1" customWidth="1"/>
    <col min="5" max="5" width="25.5703125" bestFit="1" customWidth="1"/>
    <col min="6" max="6" width="35.5703125" bestFit="1" customWidth="1"/>
    <col min="7" max="7" width="35.7109375" bestFit="1" customWidth="1"/>
  </cols>
  <sheetData>
    <row r="1" spans="1:7" x14ac:dyDescent="0.25">
      <c r="A1" s="9" t="s">
        <v>0</v>
      </c>
      <c r="B1" s="7" t="s">
        <v>11</v>
      </c>
      <c r="C1" s="7" t="s">
        <v>8</v>
      </c>
      <c r="D1" s="7" t="s">
        <v>50</v>
      </c>
      <c r="E1" s="7" t="s">
        <v>51</v>
      </c>
      <c r="F1" s="7" t="s">
        <v>52</v>
      </c>
      <c r="G1" s="7" t="s">
        <v>53</v>
      </c>
    </row>
    <row r="2" spans="1:7" x14ac:dyDescent="0.25">
      <c r="A2" s="17">
        <v>43963</v>
      </c>
      <c r="B2" s="12" t="s">
        <v>13</v>
      </c>
      <c r="C2" s="11">
        <v>29</v>
      </c>
      <c r="D2" s="11">
        <v>11</v>
      </c>
      <c r="E2" s="13">
        <f>D2/C2*100</f>
        <v>37.931034482758619</v>
      </c>
      <c r="F2" s="26" t="s">
        <v>63</v>
      </c>
      <c r="G2" s="27" t="s">
        <v>63</v>
      </c>
    </row>
    <row r="3" spans="1:7" x14ac:dyDescent="0.25">
      <c r="A3" s="8">
        <v>43963</v>
      </c>
      <c r="B3" s="14" t="s">
        <v>14</v>
      </c>
      <c r="C3" s="9">
        <v>37</v>
      </c>
      <c r="D3" s="9">
        <v>18</v>
      </c>
      <c r="E3" s="15">
        <f t="shared" ref="E3:E11" si="0">D3/C3*100</f>
        <v>48.648648648648653</v>
      </c>
      <c r="F3" s="22" t="s">
        <v>63</v>
      </c>
      <c r="G3" s="23" t="s">
        <v>63</v>
      </c>
    </row>
    <row r="4" spans="1:7" x14ac:dyDescent="0.25">
      <c r="A4" s="8">
        <v>43963</v>
      </c>
      <c r="B4" s="16" t="s">
        <v>15</v>
      </c>
      <c r="C4" s="9">
        <v>117</v>
      </c>
      <c r="D4" s="9">
        <v>64</v>
      </c>
      <c r="E4" s="15">
        <f t="shared" si="0"/>
        <v>54.700854700854705</v>
      </c>
      <c r="F4" s="22" t="s">
        <v>63</v>
      </c>
      <c r="G4" s="23" t="s">
        <v>63</v>
      </c>
    </row>
    <row r="5" spans="1:7" x14ac:dyDescent="0.25">
      <c r="A5" s="8">
        <v>43963</v>
      </c>
      <c r="B5" s="16" t="s">
        <v>16</v>
      </c>
      <c r="C5" s="18">
        <v>179</v>
      </c>
      <c r="D5" s="18">
        <v>105</v>
      </c>
      <c r="E5" s="15">
        <f t="shared" si="0"/>
        <v>58.659217877094974</v>
      </c>
      <c r="F5" s="22" t="s">
        <v>63</v>
      </c>
      <c r="G5" s="23" t="s">
        <v>63</v>
      </c>
    </row>
    <row r="6" spans="1:7" x14ac:dyDescent="0.25">
      <c r="A6" s="8">
        <v>43963</v>
      </c>
      <c r="B6" s="16" t="s">
        <v>17</v>
      </c>
      <c r="C6" s="18">
        <v>157</v>
      </c>
      <c r="D6" s="18">
        <v>77</v>
      </c>
      <c r="E6" s="15">
        <f t="shared" si="0"/>
        <v>49.044585987261144</v>
      </c>
      <c r="F6" s="22" t="s">
        <v>63</v>
      </c>
      <c r="G6" s="23" t="s">
        <v>63</v>
      </c>
    </row>
    <row r="7" spans="1:7" x14ac:dyDescent="0.25">
      <c r="A7" s="8">
        <v>43963</v>
      </c>
      <c r="B7" s="16" t="s">
        <v>18</v>
      </c>
      <c r="C7" s="18">
        <v>162</v>
      </c>
      <c r="D7" s="18">
        <v>92</v>
      </c>
      <c r="E7" s="15">
        <f t="shared" si="0"/>
        <v>56.79012345679012</v>
      </c>
      <c r="F7" s="22" t="s">
        <v>63</v>
      </c>
      <c r="G7" s="23" t="s">
        <v>63</v>
      </c>
    </row>
    <row r="8" spans="1:7" x14ac:dyDescent="0.25">
      <c r="A8" s="8">
        <v>43963</v>
      </c>
      <c r="B8" s="16" t="s">
        <v>19</v>
      </c>
      <c r="C8" s="18">
        <v>112</v>
      </c>
      <c r="D8" s="18">
        <v>59</v>
      </c>
      <c r="E8" s="15">
        <f t="shared" si="0"/>
        <v>52.678571428571431</v>
      </c>
      <c r="F8" s="22" t="s">
        <v>63</v>
      </c>
      <c r="G8" s="23" t="s">
        <v>63</v>
      </c>
    </row>
    <row r="9" spans="1:7" x14ac:dyDescent="0.25">
      <c r="A9" s="8">
        <v>43963</v>
      </c>
      <c r="B9" s="16" t="s">
        <v>20</v>
      </c>
      <c r="C9" s="18">
        <v>84</v>
      </c>
      <c r="D9" s="18">
        <v>43</v>
      </c>
      <c r="E9" s="15">
        <f t="shared" si="0"/>
        <v>51.19047619047619</v>
      </c>
      <c r="F9" s="22" t="s">
        <v>63</v>
      </c>
      <c r="G9" s="23" t="s">
        <v>63</v>
      </c>
    </row>
    <row r="10" spans="1:7" x14ac:dyDescent="0.25">
      <c r="A10" s="8">
        <v>43963</v>
      </c>
      <c r="B10" s="16" t="s">
        <v>21</v>
      </c>
      <c r="C10" s="18">
        <v>27</v>
      </c>
      <c r="D10" s="18">
        <v>12</v>
      </c>
      <c r="E10" s="15">
        <f t="shared" si="0"/>
        <v>44.444444444444443</v>
      </c>
      <c r="F10" s="22" t="s">
        <v>63</v>
      </c>
      <c r="G10" s="23" t="s">
        <v>63</v>
      </c>
    </row>
    <row r="11" spans="1:7" x14ac:dyDescent="0.25">
      <c r="A11" s="6">
        <v>43963</v>
      </c>
      <c r="B11" s="7" t="s">
        <v>12</v>
      </c>
      <c r="C11" s="7">
        <f>SUM(C2:C10)</f>
        <v>904</v>
      </c>
      <c r="D11" s="7">
        <f>SUM(D2:D10)</f>
        <v>481</v>
      </c>
      <c r="E11" s="10">
        <f t="shared" si="0"/>
        <v>53.207964601769909</v>
      </c>
      <c r="F11" s="24" t="s">
        <v>63</v>
      </c>
      <c r="G11" s="25" t="s">
        <v>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C1" sqref="C1"/>
    </sheetView>
  </sheetViews>
  <sheetFormatPr defaultRowHeight="15" x14ac:dyDescent="0.25"/>
  <cols>
    <col min="1" max="1" width="9.7109375" bestFit="1" customWidth="1"/>
    <col min="3" max="3" width="10" bestFit="1" customWidth="1"/>
    <col min="4" max="4" width="10.140625" bestFit="1" customWidth="1"/>
  </cols>
  <sheetData>
    <row r="1" spans="1:4" x14ac:dyDescent="0.25">
      <c r="A1" s="7" t="s">
        <v>0</v>
      </c>
      <c r="B1" s="7" t="s">
        <v>5</v>
      </c>
      <c r="C1" s="7" t="s">
        <v>22</v>
      </c>
      <c r="D1" s="7" t="s">
        <v>23</v>
      </c>
    </row>
    <row r="2" spans="1:4" x14ac:dyDescent="0.25">
      <c r="A2" s="8">
        <v>43963</v>
      </c>
      <c r="B2" s="9" t="s">
        <v>7</v>
      </c>
      <c r="C2" s="9">
        <v>17</v>
      </c>
      <c r="D2" s="15">
        <f>C2/(C2+C3)*100</f>
        <v>73.91304347826086</v>
      </c>
    </row>
    <row r="3" spans="1:4" x14ac:dyDescent="0.25">
      <c r="A3" s="6">
        <v>43963</v>
      </c>
      <c r="B3" s="7" t="s">
        <v>6</v>
      </c>
      <c r="C3" s="7">
        <v>6</v>
      </c>
      <c r="D3" s="10">
        <f>C3/(C2+C3)*100</f>
        <v>26.086956521739129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Κρούσματα και Θάνατοι</vt:lpstr>
      <vt:lpstr>Κρούσματα Φύλο κ Ασυμπτωματικοί</vt:lpstr>
      <vt:lpstr>Κρούσμ -Ηλικία κ Ασυμπτωματικοί</vt:lpstr>
      <vt:lpstr>Κρούσματα -Επαρχία κ Ιστορικό</vt:lpstr>
      <vt:lpstr>Κρούσματα και Συμπτώματα</vt:lpstr>
      <vt:lpstr>Κρούσματα στον Τομέα Υγείας</vt:lpstr>
      <vt:lpstr>Αναρρώσεις ανά Φύλο</vt:lpstr>
      <vt:lpstr>Αναρρώσεις ανά Ηλικία</vt:lpstr>
      <vt:lpstr>Θάνατοι ανα Φύλο</vt:lpstr>
      <vt:lpstr>Θάνατοι Ανά Ηλικία</vt:lpstr>
      <vt:lpstr>Θάνατοι Ανά Επαρχία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Dimitris Michail</cp:lastModifiedBy>
  <dcterms:created xsi:type="dcterms:W3CDTF">2020-07-13T09:25:07Z</dcterms:created>
  <dcterms:modified xsi:type="dcterms:W3CDTF">2020-07-20T12:07:12Z</dcterms:modified>
</cp:coreProperties>
</file>