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7.11.201\Dimitris Michail\ΔΜ\PSI Project\New Portal Development\DATASETS\1901 - ΓΕΝΙΚΟ ΛΟΓΙΣΤΗΡΙΟ\Μισθοδοσία Υπαλλήλων και Αξιωματούχων\"/>
    </mc:Choice>
  </mc:AlternateContent>
  <bookViews>
    <workbookView xWindow="0" yWindow="0" windowWidth="28800" windowHeight="12330" tabRatio="905" firstSheet="1" activeTab="1"/>
  </bookViews>
  <sheets>
    <sheet name="ΚΡΑΤΙΚΟΙ ΥΠΑΛΛΗΛΟΙ (1.1.2019)" sheetId="31" state="hidden" r:id="rId1"/>
    <sheet name="ΑΞΙΩΜΑΤΟΥΧΟΙ (A) ΑΠΟ 01.07.20" sheetId="35" r:id="rId2"/>
  </sheets>
  <definedNames>
    <definedName name="_xlnm._FilterDatabase" localSheetId="1" hidden="1">'ΑΞΙΩΜΑΤΟΥΧΟΙ (A) ΑΠΟ 01.07.20'!$A$3:$Y$56</definedName>
    <definedName name="_xlnm.Print_Area" localSheetId="1">'ΑΞΙΩΜΑΤΟΥΧΟΙ (A) ΑΠΟ 01.07.20'!$A$3:$Y$56</definedName>
    <definedName name="_xlnm.Print_Area" localSheetId="0">'ΚΡΑΤΙΚΟΙ ΥΠΑΛΛΗΛΟΙ (1.1.2019)'!$A$1:$L$204</definedName>
    <definedName name="_xlnm.Print_Titles" localSheetId="1">'ΑΞΙΩΜΑΤΟΥΧΟΙ (A) ΑΠΟ 01.07.20'!$A:$A,'ΑΞΙΩΜΑΤΟΥΧΟΙ (A) ΑΠΟ 01.07.20'!$1:$3</definedName>
    <definedName name="_xlnm.Print_Titles" localSheetId="0">'ΚΡΑΤΙΚΟΙ ΥΠΑΛΛΗΛΟΙ (1.1.2019)'!$1:$3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31" l="1"/>
  <c r="E6" i="31"/>
  <c r="E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6" i="31"/>
  <c r="E47" i="31"/>
  <c r="E48" i="31"/>
  <c r="E49" i="31"/>
  <c r="E50" i="31"/>
  <c r="E51" i="31"/>
  <c r="E52" i="31"/>
  <c r="E53" i="31"/>
  <c r="E54" i="31"/>
  <c r="E55" i="31"/>
  <c r="E56" i="31"/>
  <c r="E57" i="31"/>
  <c r="E58" i="31"/>
  <c r="E59" i="31"/>
  <c r="E60" i="31"/>
  <c r="E61" i="31"/>
  <c r="E62" i="31"/>
  <c r="E63" i="31"/>
  <c r="E64" i="31"/>
  <c r="E65" i="31"/>
  <c r="E66" i="31"/>
  <c r="E67" i="31"/>
  <c r="E68" i="31"/>
  <c r="E69" i="31"/>
  <c r="E70" i="31"/>
  <c r="E71" i="31"/>
  <c r="E72" i="31"/>
  <c r="E73" i="31"/>
  <c r="E74" i="31"/>
  <c r="E75" i="31"/>
  <c r="E76" i="31"/>
  <c r="E77" i="31"/>
  <c r="E78" i="31"/>
  <c r="E79" i="31"/>
  <c r="E80" i="31"/>
  <c r="E81" i="31"/>
  <c r="E82" i="31"/>
  <c r="E83" i="31"/>
  <c r="E84" i="31"/>
  <c r="E85" i="31"/>
  <c r="E86" i="31"/>
  <c r="E87" i="31"/>
  <c r="E88" i="31"/>
  <c r="E89" i="31"/>
  <c r="E90" i="31"/>
  <c r="E91" i="31"/>
  <c r="E92" i="31"/>
  <c r="E93" i="31"/>
  <c r="E94" i="31"/>
  <c r="E95" i="31"/>
  <c r="E96" i="31"/>
  <c r="E97" i="31"/>
  <c r="E98" i="31"/>
  <c r="E99" i="31"/>
  <c r="E100" i="31"/>
  <c r="E101" i="31"/>
  <c r="E102" i="31"/>
  <c r="E103" i="31"/>
  <c r="E104" i="31"/>
  <c r="E105" i="31"/>
  <c r="E106" i="31"/>
  <c r="E107" i="31"/>
  <c r="E108" i="31"/>
  <c r="E109" i="31"/>
  <c r="E110" i="31"/>
  <c r="E111" i="31"/>
  <c r="E112" i="31"/>
  <c r="E113" i="31"/>
  <c r="E114" i="31"/>
  <c r="E115" i="31"/>
  <c r="E116" i="31"/>
  <c r="E117" i="31"/>
  <c r="E118" i="31"/>
  <c r="E119" i="31"/>
  <c r="E120" i="31"/>
  <c r="E121" i="31"/>
  <c r="E122" i="31"/>
  <c r="E123" i="31"/>
  <c r="E124" i="31"/>
  <c r="E125" i="31"/>
  <c r="E126" i="31"/>
  <c r="E127" i="31"/>
  <c r="E128" i="31"/>
  <c r="E129" i="31"/>
  <c r="E130" i="31"/>
  <c r="E131" i="31"/>
  <c r="E132" i="31"/>
  <c r="E133" i="31"/>
  <c r="E134" i="31"/>
  <c r="E135" i="31"/>
  <c r="E136" i="31"/>
  <c r="E137" i="31"/>
  <c r="E138" i="31"/>
  <c r="E139" i="31"/>
  <c r="E140" i="31"/>
  <c r="E141" i="31"/>
  <c r="E142" i="31"/>
  <c r="E143" i="31"/>
  <c r="E144" i="31"/>
  <c r="E145" i="31"/>
  <c r="E146" i="31"/>
  <c r="E147" i="31"/>
  <c r="E148" i="31"/>
  <c r="E149" i="31"/>
  <c r="E150" i="31"/>
  <c r="E151" i="31"/>
  <c r="E152" i="31"/>
  <c r="E153" i="31"/>
  <c r="E154" i="31"/>
  <c r="E155" i="31"/>
  <c r="E156" i="31"/>
  <c r="E157" i="31"/>
  <c r="E158" i="31"/>
  <c r="E159" i="31"/>
  <c r="E160" i="31"/>
  <c r="E161" i="31"/>
  <c r="E162" i="31"/>
  <c r="E163" i="31"/>
  <c r="E164" i="31"/>
  <c r="E165" i="31"/>
  <c r="E166" i="31"/>
  <c r="E167" i="31"/>
  <c r="E168" i="31"/>
  <c r="E169" i="31"/>
  <c r="E170" i="31"/>
  <c r="E171" i="31"/>
  <c r="E172" i="31"/>
  <c r="E173" i="31"/>
  <c r="E174" i="31"/>
  <c r="E175" i="31"/>
  <c r="E176" i="31"/>
  <c r="E177" i="31"/>
  <c r="E178" i="31"/>
  <c r="E179" i="31"/>
  <c r="E180" i="31"/>
  <c r="E181" i="31"/>
  <c r="E182" i="31"/>
  <c r="E183" i="31"/>
  <c r="E184" i="31"/>
  <c r="E185" i="31"/>
  <c r="E186" i="31"/>
  <c r="E187" i="31"/>
  <c r="E188" i="31"/>
  <c r="E189" i="31"/>
  <c r="E190" i="31"/>
  <c r="E191" i="31"/>
  <c r="E192" i="31"/>
  <c r="E4" i="31"/>
  <c r="C192" i="31" l="1"/>
  <c r="C191" i="31"/>
  <c r="C190" i="31"/>
  <c r="C189" i="31"/>
  <c r="C188" i="31"/>
  <c r="C187" i="31"/>
  <c r="D197" i="31"/>
  <c r="D198" i="31"/>
  <c r="D199" i="31"/>
  <c r="D200" i="31"/>
  <c r="D201" i="31"/>
  <c r="D202" i="31"/>
  <c r="D203" i="31"/>
  <c r="D204" i="31"/>
  <c r="D196" i="31"/>
  <c r="C179" i="31" l="1"/>
  <c r="C180" i="31"/>
  <c r="C181" i="31"/>
  <c r="C182" i="31"/>
  <c r="C183" i="31"/>
  <c r="C184" i="31"/>
  <c r="C185" i="31"/>
  <c r="C176" i="31"/>
  <c r="C170" i="31"/>
  <c r="C171" i="31"/>
  <c r="C172" i="31"/>
  <c r="C173" i="31"/>
  <c r="C174" i="31"/>
  <c r="C175" i="31"/>
  <c r="C177" i="31"/>
  <c r="C168" i="31"/>
  <c r="C161" i="31"/>
  <c r="C162" i="31"/>
  <c r="C163" i="31"/>
  <c r="C164" i="31"/>
  <c r="C165" i="31"/>
  <c r="C166" i="31"/>
  <c r="C167" i="31"/>
  <c r="C160" i="31"/>
  <c r="C157" i="31"/>
  <c r="C158" i="31"/>
  <c r="C148" i="31"/>
  <c r="C149" i="31"/>
  <c r="C150" i="31"/>
  <c r="C151" i="31"/>
  <c r="C152" i="31"/>
  <c r="C153" i="31"/>
  <c r="C154" i="31"/>
  <c r="C155" i="31"/>
  <c r="C156" i="31"/>
  <c r="C146" i="31"/>
  <c r="C135" i="31"/>
  <c r="C136" i="31"/>
  <c r="C137" i="31"/>
  <c r="C138" i="31"/>
  <c r="C139" i="31"/>
  <c r="C140" i="31"/>
  <c r="C141" i="31"/>
  <c r="C142" i="31"/>
  <c r="C144" i="31"/>
  <c r="C145" i="31"/>
  <c r="C133" i="31"/>
  <c r="C132" i="31"/>
  <c r="C131" i="31"/>
  <c r="C130" i="31"/>
  <c r="C129" i="31"/>
  <c r="C128" i="31"/>
  <c r="C127" i="31"/>
  <c r="C126" i="31"/>
  <c r="C125" i="31"/>
  <c r="C124" i="31"/>
  <c r="C113" i="31"/>
  <c r="C114" i="31"/>
  <c r="C115" i="31"/>
  <c r="C116" i="31"/>
  <c r="C117" i="31"/>
  <c r="C118" i="31"/>
  <c r="C119" i="31"/>
  <c r="C120" i="31"/>
  <c r="C121" i="31"/>
  <c r="C122" i="31"/>
  <c r="C99" i="31"/>
  <c r="C100" i="31"/>
  <c r="C101" i="31"/>
  <c r="C102" i="31"/>
  <c r="C103" i="31"/>
  <c r="C104" i="31"/>
  <c r="C105" i="31"/>
  <c r="C106" i="31"/>
  <c r="C107" i="31"/>
  <c r="C108" i="31"/>
  <c r="C109" i="31"/>
  <c r="C110" i="31"/>
  <c r="C111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73" i="31"/>
  <c r="C74" i="31"/>
  <c r="C75" i="31"/>
  <c r="C76" i="31"/>
  <c r="C77" i="31"/>
  <c r="C78" i="31"/>
  <c r="C79" i="31"/>
  <c r="C80" i="31"/>
  <c r="C81" i="31"/>
  <c r="C82" i="31"/>
  <c r="C83" i="31"/>
  <c r="C84" i="31"/>
  <c r="C71" i="31"/>
  <c r="C69" i="31"/>
  <c r="C70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6" i="31" l="1"/>
  <c r="C7" i="31"/>
  <c r="C8" i="31"/>
  <c r="C9" i="31"/>
  <c r="C10" i="31"/>
  <c r="C11" i="31"/>
  <c r="C12" i="31"/>
  <c r="C13" i="31"/>
  <c r="C14" i="31"/>
  <c r="C15" i="31"/>
  <c r="C16" i="31"/>
  <c r="C5" i="31"/>
  <c r="F30" i="31"/>
  <c r="G30" i="31" s="1"/>
  <c r="F17" i="31"/>
  <c r="G17" i="31" s="1"/>
  <c r="F43" i="31"/>
  <c r="G43" i="31" s="1"/>
  <c r="F56" i="31"/>
  <c r="F69" i="31"/>
  <c r="G69" i="31" s="1"/>
  <c r="F70" i="31"/>
  <c r="G70" i="31" s="1"/>
  <c r="F71" i="31"/>
  <c r="G71" i="31" s="1"/>
  <c r="F72" i="31"/>
  <c r="G72" i="31" s="1"/>
  <c r="F73" i="31"/>
  <c r="G73" i="31" s="1"/>
  <c r="F74" i="31"/>
  <c r="G74" i="31" s="1"/>
  <c r="F75" i="31"/>
  <c r="G75" i="31" s="1"/>
  <c r="F76" i="31"/>
  <c r="G76" i="31" s="1"/>
  <c r="F77" i="31"/>
  <c r="G77" i="31" s="1"/>
  <c r="F78" i="31"/>
  <c r="G78" i="31" s="1"/>
  <c r="F79" i="31"/>
  <c r="G79" i="31" s="1"/>
  <c r="F80" i="31"/>
  <c r="G80" i="31" s="1"/>
  <c r="F81" i="31"/>
  <c r="G81" i="31" s="1"/>
  <c r="F82" i="31"/>
  <c r="G82" i="31" s="1"/>
  <c r="F83" i="31"/>
  <c r="G83" i="31" s="1"/>
  <c r="F84" i="31"/>
  <c r="G84" i="31" s="1"/>
  <c r="F85" i="31"/>
  <c r="G85" i="31" s="1"/>
  <c r="F86" i="31"/>
  <c r="G86" i="31" s="1"/>
  <c r="F87" i="31"/>
  <c r="G87" i="31" s="1"/>
  <c r="F88" i="31"/>
  <c r="G88" i="31" s="1"/>
  <c r="F89" i="31"/>
  <c r="G89" i="31" s="1"/>
  <c r="F90" i="31"/>
  <c r="G90" i="31" s="1"/>
  <c r="F91" i="31"/>
  <c r="G91" i="31" s="1"/>
  <c r="F92" i="31"/>
  <c r="G92" i="31" s="1"/>
  <c r="F93" i="31"/>
  <c r="G93" i="31" s="1"/>
  <c r="F94" i="31"/>
  <c r="G94" i="31" s="1"/>
  <c r="F95" i="31"/>
  <c r="G95" i="31" s="1"/>
  <c r="F96" i="31"/>
  <c r="G96" i="31" s="1"/>
  <c r="F97" i="31"/>
  <c r="G97" i="31" s="1"/>
  <c r="F98" i="31"/>
  <c r="G98" i="31" s="1"/>
  <c r="F99" i="31"/>
  <c r="G99" i="31" s="1"/>
  <c r="F100" i="31"/>
  <c r="G100" i="31" s="1"/>
  <c r="F101" i="31"/>
  <c r="G101" i="31" s="1"/>
  <c r="F102" i="31"/>
  <c r="G102" i="31" s="1"/>
  <c r="F103" i="31"/>
  <c r="G103" i="31" s="1"/>
  <c r="F104" i="31"/>
  <c r="G104" i="31" s="1"/>
  <c r="F105" i="31"/>
  <c r="G105" i="31" s="1"/>
  <c r="F106" i="31"/>
  <c r="G106" i="31" s="1"/>
  <c r="F107" i="31"/>
  <c r="G107" i="31" s="1"/>
  <c r="F108" i="31"/>
  <c r="G108" i="31" s="1"/>
  <c r="F109" i="31"/>
  <c r="G109" i="31" s="1"/>
  <c r="F110" i="31"/>
  <c r="G110" i="31" s="1"/>
  <c r="F111" i="31"/>
  <c r="G111" i="31" s="1"/>
  <c r="F112" i="31"/>
  <c r="G112" i="31" s="1"/>
  <c r="F113" i="31"/>
  <c r="G113" i="31" s="1"/>
  <c r="F114" i="31"/>
  <c r="G114" i="31" s="1"/>
  <c r="F115" i="31"/>
  <c r="G115" i="31" s="1"/>
  <c r="F116" i="31"/>
  <c r="G116" i="31" s="1"/>
  <c r="F117" i="31"/>
  <c r="G117" i="31" s="1"/>
  <c r="F118" i="31"/>
  <c r="G118" i="31" s="1"/>
  <c r="F119" i="31"/>
  <c r="G119" i="31" s="1"/>
  <c r="F120" i="31"/>
  <c r="G120" i="31" s="1"/>
  <c r="F121" i="31"/>
  <c r="G121" i="31" s="1"/>
  <c r="F122" i="31"/>
  <c r="G122" i="31" s="1"/>
  <c r="F123" i="31"/>
  <c r="G123" i="31" s="1"/>
  <c r="F124" i="31"/>
  <c r="G124" i="31" s="1"/>
  <c r="F125" i="31"/>
  <c r="G125" i="31" s="1"/>
  <c r="F126" i="31"/>
  <c r="G126" i="31" s="1"/>
  <c r="F127" i="31"/>
  <c r="G127" i="31" s="1"/>
  <c r="F128" i="31"/>
  <c r="G128" i="31" s="1"/>
  <c r="F129" i="31"/>
  <c r="G129" i="31" s="1"/>
  <c r="F130" i="31"/>
  <c r="G130" i="31" s="1"/>
  <c r="F131" i="31"/>
  <c r="G131" i="31" s="1"/>
  <c r="F132" i="31"/>
  <c r="G132" i="31" s="1"/>
  <c r="F133" i="31"/>
  <c r="G133" i="31" s="1"/>
  <c r="F134" i="31"/>
  <c r="G134" i="31" s="1"/>
  <c r="F135" i="31"/>
  <c r="G135" i="31" s="1"/>
  <c r="F136" i="31"/>
  <c r="G136" i="31" s="1"/>
  <c r="F137" i="31"/>
  <c r="G137" i="31" s="1"/>
  <c r="F138" i="31"/>
  <c r="G138" i="31" s="1"/>
  <c r="F139" i="31"/>
  <c r="G139" i="31" s="1"/>
  <c r="F140" i="31"/>
  <c r="G140" i="31" s="1"/>
  <c r="F141" i="31"/>
  <c r="G141" i="31" s="1"/>
  <c r="F142" i="31"/>
  <c r="G142" i="31" s="1"/>
  <c r="F143" i="31"/>
  <c r="G143" i="31" s="1"/>
  <c r="F144" i="31"/>
  <c r="G144" i="31" s="1"/>
  <c r="F145" i="31"/>
  <c r="G145" i="31" s="1"/>
  <c r="F146" i="31"/>
  <c r="G146" i="31" s="1"/>
  <c r="F147" i="31"/>
  <c r="G147" i="31" s="1"/>
  <c r="F148" i="31"/>
  <c r="G148" i="31" s="1"/>
  <c r="F149" i="31"/>
  <c r="G149" i="31" s="1"/>
  <c r="F150" i="31"/>
  <c r="G150" i="31" s="1"/>
  <c r="F151" i="31"/>
  <c r="G151" i="31" s="1"/>
  <c r="F152" i="31"/>
  <c r="G152" i="31" s="1"/>
  <c r="F153" i="31"/>
  <c r="G153" i="31" s="1"/>
  <c r="F154" i="31"/>
  <c r="G154" i="31" s="1"/>
  <c r="F155" i="31"/>
  <c r="G155" i="31" s="1"/>
  <c r="F156" i="31"/>
  <c r="G156" i="31" s="1"/>
  <c r="F157" i="31"/>
  <c r="G157" i="31" s="1"/>
  <c r="F158" i="31"/>
  <c r="G158" i="31" s="1"/>
  <c r="F159" i="31"/>
  <c r="G159" i="31" s="1"/>
  <c r="F160" i="31"/>
  <c r="G160" i="31" s="1"/>
  <c r="F161" i="31"/>
  <c r="G161" i="31" s="1"/>
  <c r="F162" i="31"/>
  <c r="G162" i="31" s="1"/>
  <c r="F163" i="31"/>
  <c r="G163" i="31" s="1"/>
  <c r="F164" i="31"/>
  <c r="G164" i="31" s="1"/>
  <c r="F165" i="31"/>
  <c r="G165" i="31" s="1"/>
  <c r="F166" i="31"/>
  <c r="G166" i="31" s="1"/>
  <c r="F167" i="31"/>
  <c r="G167" i="31" s="1"/>
  <c r="F168" i="31"/>
  <c r="G168" i="31" s="1"/>
  <c r="F169" i="31"/>
  <c r="G169" i="31" s="1"/>
  <c r="F170" i="31"/>
  <c r="G170" i="31" s="1"/>
  <c r="F171" i="31"/>
  <c r="G171" i="31" s="1"/>
  <c r="F172" i="31"/>
  <c r="G172" i="31" s="1"/>
  <c r="F173" i="31"/>
  <c r="G173" i="31" s="1"/>
  <c r="F174" i="31"/>
  <c r="G174" i="31" s="1"/>
  <c r="F175" i="31"/>
  <c r="G175" i="31" s="1"/>
  <c r="F176" i="31"/>
  <c r="G176" i="31" s="1"/>
  <c r="F177" i="31"/>
  <c r="G177" i="31" s="1"/>
  <c r="F178" i="31"/>
  <c r="G178" i="31" s="1"/>
  <c r="F179" i="31"/>
  <c r="G179" i="31" s="1"/>
  <c r="F180" i="31"/>
  <c r="G180" i="31" s="1"/>
  <c r="F181" i="31"/>
  <c r="G181" i="31" s="1"/>
  <c r="F182" i="31"/>
  <c r="G182" i="31" s="1"/>
  <c r="F183" i="31"/>
  <c r="G183" i="31" s="1"/>
  <c r="F184" i="31"/>
  <c r="G184" i="31" s="1"/>
  <c r="F185" i="31"/>
  <c r="G185" i="31" s="1"/>
  <c r="F186" i="31"/>
  <c r="G186" i="31" s="1"/>
  <c r="F187" i="31"/>
  <c r="G187" i="31" s="1"/>
  <c r="F188" i="31"/>
  <c r="G188" i="31" s="1"/>
  <c r="F189" i="31"/>
  <c r="G189" i="31" s="1"/>
  <c r="F190" i="31"/>
  <c r="G190" i="31" s="1"/>
  <c r="F191" i="31"/>
  <c r="G191" i="31" s="1"/>
  <c r="F192" i="31"/>
  <c r="G192" i="31" s="1"/>
  <c r="F4" i="31"/>
  <c r="F204" i="31"/>
  <c r="F203" i="31"/>
  <c r="F202" i="31"/>
  <c r="F201" i="31"/>
  <c r="F200" i="31"/>
  <c r="F199" i="31"/>
  <c r="F198" i="31"/>
  <c r="F197" i="31"/>
  <c r="F196" i="31"/>
  <c r="G196" i="31" s="1"/>
  <c r="G56" i="31" l="1"/>
  <c r="H56" i="31" s="1"/>
  <c r="H196" i="31"/>
  <c r="H191" i="31"/>
  <c r="H189" i="31"/>
  <c r="H187" i="31"/>
  <c r="H185" i="31"/>
  <c r="H183" i="31"/>
  <c r="H181" i="31"/>
  <c r="H179" i="31"/>
  <c r="H177" i="31"/>
  <c r="H175" i="31"/>
  <c r="H173" i="31"/>
  <c r="H171" i="31"/>
  <c r="H169" i="31"/>
  <c r="H167" i="31"/>
  <c r="H165" i="31"/>
  <c r="H163" i="31"/>
  <c r="H161" i="31"/>
  <c r="H159" i="31"/>
  <c r="H157" i="31"/>
  <c r="H155" i="31"/>
  <c r="H153" i="31"/>
  <c r="H151" i="31"/>
  <c r="H149" i="31"/>
  <c r="H147" i="31"/>
  <c r="H145" i="31"/>
  <c r="H143" i="31"/>
  <c r="H141" i="31"/>
  <c r="H139" i="31"/>
  <c r="H137" i="31"/>
  <c r="H135" i="31"/>
  <c r="H133" i="31"/>
  <c r="H131" i="31"/>
  <c r="H129" i="31"/>
  <c r="H127" i="31"/>
  <c r="H125" i="31"/>
  <c r="H123" i="31"/>
  <c r="H121" i="31"/>
  <c r="H119" i="31"/>
  <c r="H117" i="31"/>
  <c r="H115" i="31"/>
  <c r="H113" i="31"/>
  <c r="H111" i="31"/>
  <c r="H109" i="31"/>
  <c r="H107" i="31"/>
  <c r="H105" i="31"/>
  <c r="H103" i="31"/>
  <c r="H101" i="31"/>
  <c r="H99" i="31"/>
  <c r="H97" i="31"/>
  <c r="H95" i="31"/>
  <c r="H93" i="31"/>
  <c r="H91" i="31"/>
  <c r="H89" i="31"/>
  <c r="H87" i="31"/>
  <c r="H85" i="31"/>
  <c r="H83" i="31"/>
  <c r="H81" i="31"/>
  <c r="H79" i="31"/>
  <c r="H77" i="31"/>
  <c r="H75" i="31"/>
  <c r="H73" i="31"/>
  <c r="H71" i="31"/>
  <c r="H69" i="31"/>
  <c r="H43" i="31"/>
  <c r="H192" i="31"/>
  <c r="H190" i="31"/>
  <c r="H188" i="31"/>
  <c r="H186" i="31"/>
  <c r="H184" i="31"/>
  <c r="H182" i="31"/>
  <c r="H180" i="31"/>
  <c r="H178" i="31"/>
  <c r="H176" i="31"/>
  <c r="H174" i="31"/>
  <c r="H172" i="31"/>
  <c r="H170" i="31"/>
  <c r="H168" i="31"/>
  <c r="H166" i="31"/>
  <c r="H164" i="31"/>
  <c r="H162" i="31"/>
  <c r="H160" i="31"/>
  <c r="H158" i="31"/>
  <c r="H156" i="31"/>
  <c r="H154" i="31"/>
  <c r="H152" i="31"/>
  <c r="H150" i="31"/>
  <c r="H148" i="31"/>
  <c r="H146" i="31"/>
  <c r="H144" i="31"/>
  <c r="H142" i="31"/>
  <c r="H140" i="31"/>
  <c r="H138" i="31"/>
  <c r="H136" i="31"/>
  <c r="H134" i="31"/>
  <c r="H132" i="31"/>
  <c r="H130" i="31"/>
  <c r="H128" i="31"/>
  <c r="H126" i="31"/>
  <c r="H124" i="31"/>
  <c r="H122" i="31"/>
  <c r="H120" i="31"/>
  <c r="H118" i="31"/>
  <c r="H116" i="31"/>
  <c r="H114" i="31"/>
  <c r="H112" i="31"/>
  <c r="H110" i="31"/>
  <c r="H108" i="31"/>
  <c r="H106" i="31"/>
  <c r="H104" i="31"/>
  <c r="H102" i="31"/>
  <c r="H100" i="31"/>
  <c r="H98" i="31"/>
  <c r="H96" i="31"/>
  <c r="H94" i="31"/>
  <c r="H92" i="31"/>
  <c r="H90" i="31"/>
  <c r="H88" i="31"/>
  <c r="H86" i="31"/>
  <c r="H84" i="31"/>
  <c r="H82" i="31"/>
  <c r="H80" i="31"/>
  <c r="H78" i="31"/>
  <c r="H76" i="31"/>
  <c r="H74" i="31"/>
  <c r="H72" i="31"/>
  <c r="H70" i="31"/>
  <c r="H17" i="31"/>
  <c r="H30" i="31"/>
  <c r="F57" i="31"/>
  <c r="G57" i="31" s="1"/>
  <c r="F31" i="31"/>
  <c r="G31" i="31" s="1"/>
  <c r="F19" i="31"/>
  <c r="G19" i="31" s="1"/>
  <c r="F18" i="31"/>
  <c r="G18" i="31" s="1"/>
  <c r="F5" i="31"/>
  <c r="G5" i="31" s="1"/>
  <c r="G4" i="31"/>
  <c r="H4" i="31" s="1"/>
  <c r="J83" i="31"/>
  <c r="K72" i="31"/>
  <c r="K83" i="31"/>
  <c r="J72" i="31"/>
  <c r="J69" i="31"/>
  <c r="K69" i="31"/>
  <c r="K110" i="31"/>
  <c r="J110" i="31"/>
  <c r="G197" i="31"/>
  <c r="G203" i="31"/>
  <c r="G204" i="31"/>
  <c r="H204" i="31" l="1"/>
  <c r="H19" i="31"/>
  <c r="H197" i="31"/>
  <c r="H5" i="31"/>
  <c r="H57" i="31"/>
  <c r="H203" i="31"/>
  <c r="H18" i="31"/>
  <c r="H31" i="31"/>
  <c r="F58" i="31"/>
  <c r="G58" i="31" s="1"/>
  <c r="F32" i="31"/>
  <c r="G32" i="31" s="1"/>
  <c r="F20" i="31"/>
  <c r="G20" i="31" s="1"/>
  <c r="F6" i="31"/>
  <c r="G6" i="31" s="1"/>
  <c r="G202" i="31"/>
  <c r="G200" i="31"/>
  <c r="G198" i="31"/>
  <c r="K177" i="31"/>
  <c r="J176" i="31"/>
  <c r="K169" i="31"/>
  <c r="J177" i="31"/>
  <c r="K176" i="31"/>
  <c r="J169" i="31"/>
  <c r="J168" i="31"/>
  <c r="K167" i="31"/>
  <c r="J166" i="31"/>
  <c r="K159" i="31"/>
  <c r="K168" i="31"/>
  <c r="J167" i="31"/>
  <c r="K166" i="31"/>
  <c r="J159" i="31"/>
  <c r="J158" i="31"/>
  <c r="K157" i="31"/>
  <c r="K155" i="31"/>
  <c r="K147" i="31"/>
  <c r="K158" i="31"/>
  <c r="J157" i="31"/>
  <c r="J155" i="31"/>
  <c r="J147" i="31"/>
  <c r="K133" i="31"/>
  <c r="J132" i="31"/>
  <c r="K123" i="31"/>
  <c r="J133" i="31"/>
  <c r="K132" i="31"/>
  <c r="J123" i="31"/>
  <c r="K121" i="31"/>
  <c r="J121" i="31"/>
  <c r="G201" i="31"/>
  <c r="G199" i="31"/>
  <c r="J192" i="31"/>
  <c r="J186" i="31"/>
  <c r="K192" i="31"/>
  <c r="K186" i="31"/>
  <c r="K185" i="31"/>
  <c r="J184" i="31"/>
  <c r="J178" i="31"/>
  <c r="J185" i="31"/>
  <c r="K184" i="31"/>
  <c r="K178" i="31"/>
  <c r="J146" i="31"/>
  <c r="K145" i="31"/>
  <c r="K143" i="31"/>
  <c r="J134" i="31"/>
  <c r="K146" i="31"/>
  <c r="J145" i="31"/>
  <c r="J143" i="31"/>
  <c r="K134" i="31"/>
  <c r="K96" i="31"/>
  <c r="J85" i="31"/>
  <c r="J96" i="31"/>
  <c r="K85" i="31"/>
  <c r="J98" i="31"/>
  <c r="K111" i="31"/>
  <c r="J71" i="31"/>
  <c r="J112" i="31"/>
  <c r="K98" i="31"/>
  <c r="J111" i="31"/>
  <c r="K71" i="31"/>
  <c r="K112" i="31"/>
  <c r="K122" i="31"/>
  <c r="J122" i="31"/>
  <c r="H201" i="31" l="1"/>
  <c r="H198" i="31"/>
  <c r="H202" i="31"/>
  <c r="H20" i="31"/>
  <c r="H58" i="31"/>
  <c r="H199" i="31"/>
  <c r="H200" i="31"/>
  <c r="H6" i="31"/>
  <c r="H32" i="31"/>
  <c r="F59" i="31"/>
  <c r="G59" i="31" s="1"/>
  <c r="F33" i="31"/>
  <c r="G33" i="31" s="1"/>
  <c r="F21" i="31"/>
  <c r="G21" i="31" s="1"/>
  <c r="F7" i="31"/>
  <c r="G7" i="31" s="1"/>
  <c r="H21" i="31" l="1"/>
  <c r="H59" i="31"/>
  <c r="H7" i="31"/>
  <c r="H33" i="31"/>
  <c r="F60" i="31"/>
  <c r="G60" i="31" s="1"/>
  <c r="F34" i="31"/>
  <c r="G34" i="31" s="1"/>
  <c r="F22" i="31"/>
  <c r="G22" i="31" s="1"/>
  <c r="F8" i="31"/>
  <c r="G8" i="31" s="1"/>
  <c r="H60" i="31" l="1"/>
  <c r="H22" i="31"/>
  <c r="H8" i="31"/>
  <c r="H34" i="31"/>
  <c r="F61" i="31"/>
  <c r="G61" i="31" s="1"/>
  <c r="F35" i="31"/>
  <c r="G35" i="31" s="1"/>
  <c r="F23" i="31"/>
  <c r="G23" i="31" s="1"/>
  <c r="F9" i="31"/>
  <c r="G9" i="31" s="1"/>
  <c r="H9" i="31" l="1"/>
  <c r="H35" i="31"/>
  <c r="H23" i="31"/>
  <c r="H61" i="31"/>
  <c r="F62" i="31"/>
  <c r="G62" i="31" s="1"/>
  <c r="F36" i="31"/>
  <c r="G36" i="31" s="1"/>
  <c r="F24" i="31"/>
  <c r="G24" i="31" s="1"/>
  <c r="F10" i="31"/>
  <c r="G10" i="31" s="1"/>
  <c r="H24" i="31" l="1"/>
  <c r="H62" i="31"/>
  <c r="H10" i="31"/>
  <c r="H36" i="31"/>
  <c r="F63" i="31"/>
  <c r="G63" i="31" s="1"/>
  <c r="F37" i="31"/>
  <c r="G37" i="31" s="1"/>
  <c r="F25" i="31"/>
  <c r="G25" i="31" s="1"/>
  <c r="F11" i="31"/>
  <c r="G11" i="31" s="1"/>
  <c r="H11" i="31" l="1"/>
  <c r="H37" i="31"/>
  <c r="H25" i="31"/>
  <c r="H63" i="31"/>
  <c r="F64" i="31"/>
  <c r="G64" i="31" s="1"/>
  <c r="F38" i="31"/>
  <c r="G38" i="31" s="1"/>
  <c r="F26" i="31"/>
  <c r="G26" i="31" s="1"/>
  <c r="F12" i="31"/>
  <c r="G12" i="31" s="1"/>
  <c r="H26" i="31" l="1"/>
  <c r="H12" i="31"/>
  <c r="H64" i="31"/>
  <c r="H38" i="31"/>
  <c r="F65" i="31"/>
  <c r="G65" i="31" s="1"/>
  <c r="F39" i="31"/>
  <c r="G39" i="31" s="1"/>
  <c r="F27" i="31"/>
  <c r="G27" i="31" s="1"/>
  <c r="F13" i="31"/>
  <c r="G13" i="31" s="1"/>
  <c r="H65" i="31" l="1"/>
  <c r="H13" i="31"/>
  <c r="H39" i="31"/>
  <c r="H27" i="31"/>
  <c r="F66" i="31"/>
  <c r="G66" i="31" s="1"/>
  <c r="F40" i="31"/>
  <c r="G40" i="31" s="1"/>
  <c r="F28" i="31"/>
  <c r="G28" i="31" s="1"/>
  <c r="F14" i="31"/>
  <c r="G14" i="31" s="1"/>
  <c r="H14" i="31" l="1"/>
  <c r="H28" i="31"/>
  <c r="H66" i="31"/>
  <c r="H40" i="31"/>
  <c r="F67" i="31"/>
  <c r="G67" i="31" s="1"/>
  <c r="F41" i="31"/>
  <c r="G41" i="31" s="1"/>
  <c r="F29" i="31"/>
  <c r="G29" i="31" s="1"/>
  <c r="F15" i="31"/>
  <c r="G15" i="31" s="1"/>
  <c r="H41" i="31" l="1"/>
  <c r="H29" i="31"/>
  <c r="H67" i="31"/>
  <c r="H15" i="31"/>
  <c r="F68" i="31"/>
  <c r="F42" i="31"/>
  <c r="G42" i="31" s="1"/>
  <c r="F16" i="31"/>
  <c r="J4" i="31" s="1"/>
  <c r="J17" i="31"/>
  <c r="K17" i="31"/>
  <c r="G68" i="31" l="1"/>
  <c r="H68" i="31" s="1"/>
  <c r="K56" i="31"/>
  <c r="H42" i="31"/>
  <c r="G16" i="31"/>
  <c r="J56" i="31"/>
  <c r="K30" i="31"/>
  <c r="J30" i="31"/>
  <c r="H16" i="31" l="1"/>
  <c r="K4" i="31"/>
  <c r="F44" i="31" l="1"/>
  <c r="G44" i="31" s="1"/>
  <c r="H44" i="31" l="1"/>
  <c r="F45" i="31"/>
  <c r="G45" i="31" s="1"/>
  <c r="H45" i="31" l="1"/>
  <c r="F46" i="31"/>
  <c r="G46" i="31" s="1"/>
  <c r="H46" i="31" l="1"/>
  <c r="F47" i="31"/>
  <c r="G47" i="31" s="1"/>
  <c r="H47" i="31" l="1"/>
  <c r="F48" i="31"/>
  <c r="G48" i="31" s="1"/>
  <c r="H48" i="31" l="1"/>
  <c r="F49" i="31"/>
  <c r="G49" i="31" s="1"/>
  <c r="H49" i="31" l="1"/>
  <c r="F50" i="31"/>
  <c r="G50" i="31" s="1"/>
  <c r="H50" i="31" l="1"/>
  <c r="F51" i="31"/>
  <c r="G51" i="31" s="1"/>
  <c r="H51" i="31" l="1"/>
  <c r="F52" i="31"/>
  <c r="G52" i="31" s="1"/>
  <c r="H52" i="31" l="1"/>
  <c r="F53" i="31"/>
  <c r="G53" i="31" s="1"/>
  <c r="H53" i="31" l="1"/>
  <c r="F54" i="31"/>
  <c r="G54" i="31" s="1"/>
  <c r="H54" i="31" l="1"/>
  <c r="F55" i="31"/>
  <c r="J43" i="31" l="1"/>
  <c r="G55" i="31"/>
  <c r="K43" i="31"/>
  <c r="H55" i="31" l="1"/>
</calcChain>
</file>

<file path=xl/sharedStrings.xml><?xml version="1.0" encoding="utf-8"?>
<sst xmlns="http://schemas.openxmlformats.org/spreadsheetml/2006/main" count="349" uniqueCount="175">
  <si>
    <t>ΜΗΝΙΑΙΑ ΜΙΣΘΟΔΟΣΙΑ</t>
  </si>
  <si>
    <t>ΕΤΗΣΙΑ ΜΙΣΘΟΔΟΣΙΑ</t>
  </si>
  <si>
    <t>ΘΕΣΗ</t>
  </si>
  <si>
    <t>ΤΙΜΑΡΙΘΜΟΣ ΕΠΙΔΟΜΑΤΟΣ ΠΑΡΑΣΤΑΣΕΩΣ</t>
  </si>
  <si>
    <t>ΕΦΟΡΟΣ ΕΛΕΓΧΟΥ ΚΡΑΤΙΚΩΝ ΕΝΙΣΧΥΣΕΩΝ</t>
  </si>
  <si>
    <t>ΕΚΠ.Ε/Κ ΠΛΕΥΡΑΣ ΔΙΕΡ.ΕΠΙΤΡ.ΑΓΝΟΟΥΜ.</t>
  </si>
  <si>
    <r>
      <rPr>
        <b/>
        <u/>
        <sz val="11"/>
        <color theme="1"/>
        <rFont val="Calibri"/>
        <family val="2"/>
        <charset val="161"/>
        <scheme val="minor"/>
      </rPr>
      <t>Σημείωση:</t>
    </r>
    <r>
      <rPr>
        <sz val="11"/>
        <color theme="1"/>
        <rFont val="Calibri"/>
        <family val="2"/>
        <charset val="161"/>
        <scheme val="minor"/>
      </rPr>
      <t xml:space="preserve"> </t>
    </r>
  </si>
  <si>
    <t>ΕΠΙΤΡΟΠΟΣ ΠΡΟΕΔΡΙΑΣ ΓΙΑ ΑΝΘΡΩΠΙΣΤΙΚΑ ΘΕΜΑΤΑ</t>
  </si>
  <si>
    <t>ΕΠΙΤΡΟΠΟΣ ΙΣΟΤΗΤΑΣ</t>
  </si>
  <si>
    <t>ΕΠΙΤΡΟΠΟΣ ΠΕΡΙΒΑΛΛΟΝΤΟΣ</t>
  </si>
  <si>
    <t>ΠΡΟΕΔΡΟΣ ΑΝΑΘΕΩΡΗΤΙΚΗΣ ΑΡΧΗΣ ΠΡΟΣΦΟΡΩΝ</t>
  </si>
  <si>
    <t>ΜΕΛΟΣ ΑΝΑΘΕΩΡΗΤΙΚΗΣ ΑΡΧΗΣ ΠΡΟΣΦΟΡΩΝ</t>
  </si>
  <si>
    <t>ΠΡΟΕΔΡΟΣ ΑΝΑΘΕΩΡΗΤΙΚΗΣ ΑΡΧΗΣ ΠΡΟΣΦΥΓΩΝ</t>
  </si>
  <si>
    <t>ΜΕΛΟΣ ΑΝΑΘΕΩΡΗΤΙΚΗΣ ΑΡΧΗΣ ΠΡΟΣΦΥΓΩΝ</t>
  </si>
  <si>
    <t>ΜΕΛΟΣ ΕΠΙΤΡΟΠΗΣ ΠΡΟΣΤΑΣΙΑΣ ΑΝΤΑΓΩΝΙΣΜΟΥ</t>
  </si>
  <si>
    <t>ΠΡΟΕΔΡΟΣ ΕΦΟΡΙΑΚΟΥ ΣΥΜΒΟΥΛΙΟΥ</t>
  </si>
  <si>
    <t xml:space="preserve">ΜΕΛΟΣ ΕΦΟΡΙΑΚΟΥ ΣΥΜΒΟΥΛΙΟΥ </t>
  </si>
  <si>
    <t>ΓΕΝΙΚΟ ΛΟΓΙΣΤΗΡΙΟ ΤΗΣ ΔΗΜΟΚΡΑΤΙΑΣ</t>
  </si>
  <si>
    <t>ΠΡΟΕΔΡΟΣ ΣΥΜΒΟΥΛΙΟΥ ΜΕΛΕΤΗΣ ΠΑΡΕΚΚΛΗΣΕΩΝ</t>
  </si>
  <si>
    <t>ΚΛΙΜΑΚΕΣ</t>
  </si>
  <si>
    <t>ΕΤΗΣΙΑ ΜΙΣΘΟΔΟΣΙΑ (€)</t>
  </si>
  <si>
    <t>ΓΕΝΙΚΟΣ ΕΙΣΑΓΓΕΛΕΑΣ</t>
  </si>
  <si>
    <t>ΒΟΗΘΟΣ ΓΕΝΙΚΟΣ ΕΙΣΑΓΓΕΛΕΑΣ</t>
  </si>
  <si>
    <t>ΠΡΟΕΔΡΟΣ ΑΝΩΤΑΤΟΥ ΔΙΚΑΣΤΗΡΙΟΥ</t>
  </si>
  <si>
    <t>ΔΙΚΑΣΤΗΣ ΑΝΩΤΑΤΟΥ ΔΙΚΑΣΤΗΡΙΟΥ</t>
  </si>
  <si>
    <t>ΠΡΟΕΔΡΟΣ ΕΠΑΡΧΙΑΚΟΥ ΔΙΚΑΣΤΗΡΙΟΥ</t>
  </si>
  <si>
    <t>ΑΝΩΤΕΡΟΣ ΕΠΑΡΧΙΑΚΟΣ ΔΙΚΑΣΤΗΣ</t>
  </si>
  <si>
    <t>ΠΡΟΕΔΡΟΣ ΕΠΙΤΡΟΠΗΣ ΔΗΜΟΣΙΑΣ ΥΠΗΡΕΣΙΑΣ*</t>
  </si>
  <si>
    <t>ΜΕΛΟΣ ΕΠΙΤΡΟΠΗΣ ΔΗΜΟΣΙΑΣ ΥΠΗΡΕΣΙΑΣ*</t>
  </si>
  <si>
    <t>ΠΡΟΕΔΡΟΣ ΕΠΙΤΡΟΠΗΣ ΕΚΠΑΙΔΕΥΤΙΚΗΣ ΥΠΗΡΕΣΙΑΣ*</t>
  </si>
  <si>
    <t>ΑΡΧΙΠΡΩΤΟΚΟΛΛΗΤΗΣ</t>
  </si>
  <si>
    <t>ΑΡΧΗΓΟΣ ΑΣΤΥΝΟΜΙΑΣ</t>
  </si>
  <si>
    <t>ΔΙΟΙΚΗΤΗΣ ΚΥΠ</t>
  </si>
  <si>
    <t>ΓΕΝΙΚΟΣ ΔΙΕΥΘΥΝΤΗΣ ΥΠΟΥΡΓΕΙΟΥ</t>
  </si>
  <si>
    <t>ΓΕΝΙΚΟΣ ΔΙΕΥΘΥΝΤΗΣ ΒΟΥΛΗΣ</t>
  </si>
  <si>
    <t>ΓΕΝΙΚΟΣ ΛΟΓΙΣΤΗΣ</t>
  </si>
  <si>
    <t xml:space="preserve">ΓΕΝΙΚΟΣ ΕΛΕΓΚΤΗΣ </t>
  </si>
  <si>
    <t>ΕΠΙΤΡΟΠΟΣ ΔΙΟΙΚΗΣΕΩΣ*</t>
  </si>
  <si>
    <t>ΠΡΟΕΔΡΟΣ ΕΠΙΤΡΟΠΗΣ ΠΡΟΣΤΑΣΙΑΣ ΑΝΤΑΓΩΝΙΣΜΟΥ</t>
  </si>
  <si>
    <t>ΑΝΤΙΣΤΡΑΤΗΓΟΣ</t>
  </si>
  <si>
    <t xml:space="preserve">ΕΠΙΤΡΟΠΟΣ ΠΡΟΣΤΑΣΙΑΣ ΔΕΔΟΜΕΝΩΝ ΠΡΟΣΩΠΙΚΟΥ ΧΑΡΑΚΤΗΡΑ </t>
  </si>
  <si>
    <t>ΠΡΟΕΔΡΟΣ ΔΗΜΟΚΡΑΤΙΑΣ*</t>
  </si>
  <si>
    <t>ΠΡΟΕΔΡΟΣ ΤΗΣ ΒΟΥΛΗΣ ΤΩΝ ΑΝΤΙΠΡΟΣΩΠΩΝ*</t>
  </si>
  <si>
    <t>ΒΟΥΛΕΥΤΗΣ / ΘΡΗΣΚΕΥΤΙΚΟΣ ΕΚΠΡΟΣΩΠΟΣ *</t>
  </si>
  <si>
    <t>ΕΠΙΤΡΟΠΟΣ ΝΟΜΟΘΕΣΙΑΣ*</t>
  </si>
  <si>
    <t>ΕΦΟΡΟΣ ΕΣΩΤΕΡΙΚΟΥ ΕΛΕΓΧΟΥ*</t>
  </si>
  <si>
    <t>ΕΤΗΣΙΕΣ ΑΠΟΚΟΠΕΣ ΠΡΙΝ ΑΠΟ Φ.ΕΙΣ.</t>
  </si>
  <si>
    <t>ΚΑΘΑΡΟΣ ΕΤΗΣΙΟΣ ΜΙΣΘΟΣ ΠΡΙΝ ΑΠΟ Φ.ΕΙΣ.</t>
  </si>
  <si>
    <t>ΦΟΡΟΣ ΕΙΣΟΔΗΜΑΤΟΣ (Σημ.1)</t>
  </si>
  <si>
    <t>ΚΑΘΑΡΟΣ ΕΤΗΣΙΟΣ ΜΙΣΘΟΣ ΜΕΤΑ ΑΠΟ Φ.ΕΙΣ.</t>
  </si>
  <si>
    <t xml:space="preserve">ΟΛΙΚΟΣ ΜΗΝΙΑΙΟΣ ΜΙΣΘΟΣ ΜΕ ΕΠΙΔΟΜΑΤΑ </t>
  </si>
  <si>
    <t>ΚΑΘΑΡΟΣ ΜΗΝΙΑΙΟΣ ΜΙΣΘΟΣ ΠΡΙΝ ΑΠΟ Φ.ΕΙΣ.</t>
  </si>
  <si>
    <t>ΚΑΘΑΡΟΣ ΜΗΝΙΑΙΟΣ ΜΙΣΘΟΣ ΜΕΤΑ ΑΠΟ Φ.ΕΙΣ.</t>
  </si>
  <si>
    <t xml:space="preserve">ΕΦΟΡΟΣ ΦΟΡΟΛΟΓΙΑΣ </t>
  </si>
  <si>
    <t xml:space="preserve">ΒΟΗΘΟΣ ΕΦΟΡΟΣ ΦΟΡΟΛΟΓΙΑΣ </t>
  </si>
  <si>
    <t>ΠΡΟΕΔΡΟΣ ΑΛΛΟΥ ΔΙΚΑΣΤΗΡΙΟΥ</t>
  </si>
  <si>
    <t>ΜΕΛΟΣ ΕΠΙΤΡΟΠΗΣ ΕΚΠΑΙΔΕΥΤΙΚΗΣ ΥΠΗΡΕΣΙΑΣ*</t>
  </si>
  <si>
    <t>ΔΙΕΥΘΥΝΤΗΣ ΜΕΓΑΛΟΥ ΤΜΗΜΑΤΟΣ</t>
  </si>
  <si>
    <t>ΚΛΙΜΑΚΕΣ ΜΙΣΘΩΝ</t>
  </si>
  <si>
    <t>ΒΑΘΜΙΔΑ</t>
  </si>
  <si>
    <t>ΕΤΗΣΙΑ ΠΡΟΣΑΥΞΗΣΗ
€</t>
  </si>
  <si>
    <t>ΕΤΗΣΙΟΣ ΒΑΣΙΚΟΣ ΜΙΣΘΟΣ
€</t>
  </si>
  <si>
    <t>ΑΚΑΘΑΡΙΣΤΟΣ ΕΤΗΣΙΟΣ ΜΙΣΘΟΣ (12 ΜΗΝΩΝ)
€</t>
  </si>
  <si>
    <t xml:space="preserve">ΑΚΑΘΑΡΙΣΤΟΣ ΜΗΝΙΑΙΟΣ ΜΙΣΘΟΣ
€ </t>
  </si>
  <si>
    <t xml:space="preserve">ΑΚΑΘΑΡΙΣΤΟΣ ΕΤΗΣΙΟΣ ΜΙΣΘΟΣ
 (13 ΜΗΝΩΝ)
€ </t>
  </si>
  <si>
    <t>ΥΠΕΡΩΡΙΑΚΗ 
ΑΜΟΙΒΗ (1:1)</t>
  </si>
  <si>
    <t>ΥΠΕΡΩΡΙΑΚΗ ΑΜΟΙΒΗ 
ΑΣΤΥΝΟΜΙΑΣ (1:1)</t>
  </si>
  <si>
    <t>A1</t>
  </si>
  <si>
    <t>1η</t>
  </si>
  <si>
    <t>2η</t>
  </si>
  <si>
    <t>3η</t>
  </si>
  <si>
    <t>4η</t>
  </si>
  <si>
    <t>5η</t>
  </si>
  <si>
    <t>6η</t>
  </si>
  <si>
    <t>7η</t>
  </si>
  <si>
    <t>8η</t>
  </si>
  <si>
    <t>9η</t>
  </si>
  <si>
    <t>10η</t>
  </si>
  <si>
    <t>11η</t>
  </si>
  <si>
    <t>12η</t>
  </si>
  <si>
    <t>13η</t>
  </si>
  <si>
    <t>A2</t>
  </si>
  <si>
    <t>A3</t>
  </si>
  <si>
    <t>Α4</t>
  </si>
  <si>
    <t>Α5</t>
  </si>
  <si>
    <t>Α5(ii)</t>
  </si>
  <si>
    <t>14η</t>
  </si>
  <si>
    <t>15η</t>
  </si>
  <si>
    <t>Α5(iii)</t>
  </si>
  <si>
    <t>16η</t>
  </si>
  <si>
    <t>Α6</t>
  </si>
  <si>
    <t>Α6(ii)</t>
  </si>
  <si>
    <t>Α7</t>
  </si>
  <si>
    <t>Α7(ii)</t>
  </si>
  <si>
    <t>Α8</t>
  </si>
  <si>
    <t>Α8(i)</t>
  </si>
  <si>
    <t>Α8(ii)</t>
  </si>
  <si>
    <t>Α9</t>
  </si>
  <si>
    <t>Α9(i)</t>
  </si>
  <si>
    <t>Α9(ii)</t>
  </si>
  <si>
    <t>A10</t>
  </si>
  <si>
    <t>A10(i)</t>
  </si>
  <si>
    <t>A10(ii)</t>
  </si>
  <si>
    <t>A11</t>
  </si>
  <si>
    <t>Α11(ii)</t>
  </si>
  <si>
    <t>Α11(iii)</t>
  </si>
  <si>
    <t>12η+</t>
  </si>
  <si>
    <t>A12</t>
  </si>
  <si>
    <t>Α12(ii)</t>
  </si>
  <si>
    <t>9η+</t>
  </si>
  <si>
    <r>
      <t>Α12</t>
    </r>
    <r>
      <rPr>
        <b/>
        <vertAlign val="superscript"/>
        <sz val="11"/>
        <color theme="1"/>
        <rFont val="Calibri"/>
        <family val="2"/>
        <charset val="161"/>
        <scheme val="minor"/>
      </rPr>
      <t>(48176)</t>
    </r>
  </si>
  <si>
    <t>10η+</t>
  </si>
  <si>
    <t>Α13</t>
  </si>
  <si>
    <t>Α13(i)</t>
  </si>
  <si>
    <t>Α13(ii)</t>
  </si>
  <si>
    <t>A14</t>
  </si>
  <si>
    <t>A14(i)</t>
  </si>
  <si>
    <t>A14(ii)</t>
  </si>
  <si>
    <t>Α15</t>
  </si>
  <si>
    <t>Α15(i)</t>
  </si>
  <si>
    <t>Α15(ii)</t>
  </si>
  <si>
    <t>Α16</t>
  </si>
  <si>
    <t>Α16(i)</t>
  </si>
  <si>
    <t>ΠΑΓΙΟΙ ΜΙΣΘΟΙ
(ΛΙΡΕΣ)</t>
  </si>
  <si>
    <t>ΠΑΓΙΟΙ ΜΙΣΘΟΙ
(ΕΥΡΩ)</t>
  </si>
  <si>
    <t>ΕΠΙΔΟΜΑ ΠΑΡΑΣΤΑΣΕΩΣ (12 ΜΗΝΩΝ)</t>
  </si>
  <si>
    <t>F38227</t>
  </si>
  <si>
    <t>F39812</t>
  </si>
  <si>
    <t>F41370</t>
  </si>
  <si>
    <t>F41444</t>
  </si>
  <si>
    <t>F54123</t>
  </si>
  <si>
    <t>F44677</t>
  </si>
  <si>
    <t>F42156</t>
  </si>
  <si>
    <t>F38290</t>
  </si>
  <si>
    <t>F35176</t>
  </si>
  <si>
    <r>
      <t>A11</t>
    </r>
    <r>
      <rPr>
        <b/>
        <vertAlign val="superscript"/>
        <sz val="11"/>
        <color theme="1"/>
        <rFont val="Calibri"/>
        <family val="2"/>
        <charset val="161"/>
        <scheme val="minor"/>
      </rPr>
      <t>(59664)</t>
    </r>
  </si>
  <si>
    <r>
      <t>Α12</t>
    </r>
    <r>
      <rPr>
        <b/>
        <vertAlign val="superscript"/>
        <sz val="11"/>
        <color theme="1"/>
        <rFont val="Calibri"/>
        <family val="2"/>
        <charset val="161"/>
        <scheme val="minor"/>
      </rPr>
      <t>(63069)</t>
    </r>
  </si>
  <si>
    <r>
      <t>A13</t>
    </r>
    <r>
      <rPr>
        <b/>
        <vertAlign val="superscript"/>
        <sz val="11"/>
        <color theme="1"/>
        <rFont val="Calibri"/>
        <family val="2"/>
        <charset val="161"/>
        <scheme val="minor"/>
      </rPr>
      <t>(71825)</t>
    </r>
  </si>
  <si>
    <t>ΕΤΗΣΙΟΣ ΤΙΜΑΡΙΘΜΟΣ
0,28%
€43</t>
  </si>
  <si>
    <t>F89161</t>
  </si>
  <si>
    <t>F92858</t>
  </si>
  <si>
    <t>F96491</t>
  </si>
  <si>
    <t>F96665</t>
  </si>
  <si>
    <t>F126237</t>
  </si>
  <si>
    <t>F104206</t>
  </si>
  <si>
    <t>F98325</t>
  </si>
  <si>
    <t>F89308</t>
  </si>
  <si>
    <t>F82045</t>
  </si>
  <si>
    <t>ΕΙΣΦΟΡΑ ΓΕΣΥ</t>
  </si>
  <si>
    <t>ΕΤΗΣΙΟΣ ΤΙΜΑΡΙΘΜΟΣ
€</t>
  </si>
  <si>
    <t>ΜΙΣΘΟΙ ΚΑΙ ΩΡΙΑΙΑ ΥΠΕΡΩΡΙΑΚΗ ΑΜΟΙΒΗ ΑΠΟ 01/01/2019</t>
  </si>
  <si>
    <t>ΕΠΙΤΡΟΠΟΣ ΕΠΟΠΤΕΙΑΣ ΥΓΕΙΑΣ</t>
  </si>
  <si>
    <t>ΑΝΑΠΛΗΡΩΤΗΣ ΚΥΒΕΡΝΗΤΙΚΟΣ ΕΚΠΡΟΣΩΠΟΣ</t>
  </si>
  <si>
    <t>ΕΠΙΤΡΟΠΟΣ ΑΝΑΠΤΥΞΗΣ ΟΡΕΙΝΩΝ ΚΟΙΝΟΤΗΤΩΝ</t>
  </si>
  <si>
    <t>ΕΠΙΤΡΟΠΟΣ ΠΡΟΣΤΑΣΙΑΣ ΔΙΚΑΙΩΜΑΤΩΝ ΤΟΥ ΠΑΙΔΙΟΥ</t>
  </si>
  <si>
    <t xml:space="preserve">ΔΙΕΥΘΥΝΤΗΣ ΓΡΑΦΕΙΟΥ ΤΥΠΟΥ ΠΡΟΕΔΡΟΥ ΤΗΣ ΔΗΜΟΚΡΑΤΙΑΣ </t>
  </si>
  <si>
    <t xml:space="preserve">ΔΙΕΥΘΥΝΤΗΣ ΓΡΑΦΕΙΟΥ ΠΡΟΕΔΡΟΥ ΤΗΣ ΔΗΜΟΚΡΑΤΙΑΣ </t>
  </si>
  <si>
    <t>ΕΠΙΚΕΦΑΛΗΣ ΕΠΙΣΤΗΜΟΝΑΣ</t>
  </si>
  <si>
    <t>ΥΠΟΥΡΓΟΣ / ΥΦΥΠΟΥΡΓΟΣ ΠΑΡΑ ΤΩ ΠΡΟΕΔΡΩ / ΥΦΥΠΟΥΡΓΟΣ ΝΑΥΤΙΛΙΑΣ /ΥΦΥΠΟΥΡΓΟΣ ΕΡΕΥΝΑΣ, ΚΑΙΝΟΤ. ΚΑΙ ΨΗΦ. ΠΟΛΙΤΙΚΗΣ /ΚΥΒΕΡΝΗΤΙΚΟΣ ΕΚΠΡΟΣΩΠΟΣ*</t>
  </si>
  <si>
    <t xml:space="preserve">1.Η φορολογία υπολογίζεται βάση των πιο πάνω εισοδημάτων και αποκοπών χωρίς να λαμβάνονται υπόψη  άλλα εισοδήματα ή άλλες φορολογικές απαλλαγές/εκπτώσεις. </t>
  </si>
  <si>
    <r>
      <rPr>
        <b/>
        <sz val="9"/>
        <color theme="1"/>
        <rFont val="Calibri"/>
        <family val="2"/>
        <charset val="161"/>
        <scheme val="minor"/>
      </rPr>
      <t>ΑΚΑΘΑΡΙΣΤΟΣ</t>
    </r>
    <r>
      <rPr>
        <b/>
        <sz val="10.5"/>
        <color theme="1"/>
        <rFont val="Calibri"/>
        <family val="2"/>
        <charset val="161"/>
        <scheme val="minor"/>
      </rPr>
      <t xml:space="preserve"> ΜΗΝΙΑΙΟΣ ΜΙΣΘΟΣ  ΧΩΡΙΣ ΕΠΙΔΟΜΑΤΑ (βασικός +  τιμάριθμος)</t>
    </r>
  </si>
  <si>
    <t>ΦΟΡΟΣ ΕΙΣΟΔΗΜ. (Σημ.1)</t>
  </si>
  <si>
    <t xml:space="preserve">ΟΛΙΚΟ                                                                                 (12 ΜΗΝΩΝ) </t>
  </si>
  <si>
    <r>
      <rPr>
        <b/>
        <sz val="9"/>
        <color theme="1"/>
        <rFont val="Calibri"/>
        <family val="2"/>
        <charset val="161"/>
        <scheme val="minor"/>
      </rPr>
      <t>ΑΚΑΘΑΡΙΣΤΟΣ</t>
    </r>
    <r>
      <rPr>
        <b/>
        <sz val="10.5"/>
        <color theme="1"/>
        <rFont val="Calibri"/>
        <family val="2"/>
        <charset val="161"/>
        <scheme val="minor"/>
      </rPr>
      <t xml:space="preserve"> ΕΤΗΣΙΟΣ ΜΙΣΘΟΣ ΜΕ ΕΠΙΔΟΜΑΤΑ </t>
    </r>
    <r>
      <rPr>
        <b/>
        <sz val="9"/>
        <color theme="1"/>
        <rFont val="Calibri"/>
        <family val="2"/>
        <charset val="161"/>
        <scheme val="minor"/>
      </rPr>
      <t xml:space="preserve"> (13 ΜΗΝΩΝ) </t>
    </r>
  </si>
  <si>
    <r>
      <rPr>
        <b/>
        <sz val="9"/>
        <color theme="1"/>
        <rFont val="Calibri"/>
        <family val="2"/>
        <charset val="161"/>
        <scheme val="minor"/>
      </rPr>
      <t>ΑΚΑΘΑΡΙΣΤΟΣ</t>
    </r>
    <r>
      <rPr>
        <b/>
        <sz val="10.5"/>
        <color theme="1"/>
        <rFont val="Calibri"/>
        <family val="2"/>
        <charset val="161"/>
        <scheme val="minor"/>
      </rPr>
      <t xml:space="preserve"> ΕΤΗΣΙΟΣ ΜΙΣΘΟΣ ΧΩΡΙΣ ΕΠΙΔΟΜΑΤΑ</t>
    </r>
  </si>
  <si>
    <r>
      <rPr>
        <b/>
        <sz val="10"/>
        <color theme="1"/>
        <rFont val="Calibri"/>
        <family val="2"/>
        <charset val="161"/>
        <scheme val="minor"/>
      </rPr>
      <t>ΕΤΗΣΙΕΣ</t>
    </r>
    <r>
      <rPr>
        <b/>
        <sz val="9"/>
        <color theme="1"/>
        <rFont val="Calibri"/>
        <family val="2"/>
        <charset val="161"/>
        <scheme val="minor"/>
      </rPr>
      <t xml:space="preserve"> ΑΠΟΛΑΒΕΣ</t>
    </r>
  </si>
  <si>
    <r>
      <t xml:space="preserve">ΕΤΗΣΙΟΣ </t>
    </r>
    <r>
      <rPr>
        <b/>
        <sz val="8.5"/>
        <color theme="1"/>
        <rFont val="Calibri"/>
        <family val="2"/>
        <charset val="161"/>
        <scheme val="minor"/>
      </rPr>
      <t>ΤΙΜΑΡΙΘΜΟΣ</t>
    </r>
  </si>
  <si>
    <r>
      <t xml:space="preserve">ΕΠΙΔΟΜΑ </t>
    </r>
    <r>
      <rPr>
        <b/>
        <sz val="8"/>
        <color theme="1"/>
        <rFont val="Calibri"/>
        <family val="2"/>
        <charset val="161"/>
        <scheme val="minor"/>
      </rPr>
      <t xml:space="preserve">ΠΑΡΑΣΤΑΣΕΩΣ </t>
    </r>
  </si>
  <si>
    <r>
      <t xml:space="preserve">ΕΠΙΔΟΜΑ </t>
    </r>
    <r>
      <rPr>
        <b/>
        <sz val="8"/>
        <color theme="1"/>
        <rFont val="Calibri"/>
        <family val="2"/>
        <charset val="161"/>
        <scheme val="minor"/>
      </rPr>
      <t>ΦΙΛΟΞΕΝΙΑΣ</t>
    </r>
  </si>
  <si>
    <r>
      <t xml:space="preserve">ΤΚΑ 
</t>
    </r>
    <r>
      <rPr>
        <b/>
        <sz val="8"/>
        <color theme="1"/>
        <rFont val="Calibri"/>
        <family val="2"/>
        <charset val="161"/>
        <scheme val="minor"/>
      </rPr>
      <t>4,2% όσοι δικαιούνται επαγγ. σύνταξη &amp; δεν συμπληρ. 400 μήνες υπ.
8,3% όσοι δεν δικαιούνται επαγγ.σύνταξη</t>
    </r>
  </si>
  <si>
    <r>
      <rPr>
        <b/>
        <sz val="10"/>
        <color theme="1"/>
        <rFont val="Calibri"/>
        <family val="2"/>
        <charset val="161"/>
        <scheme val="minor"/>
      </rPr>
      <t>Τ.ΧΗΡΩΝ</t>
    </r>
    <r>
      <rPr>
        <b/>
        <sz val="8"/>
        <color theme="1"/>
        <rFont val="Calibri"/>
        <family val="2"/>
        <charset val="161"/>
        <scheme val="minor"/>
      </rPr>
      <t xml:space="preserve">
2%  για όσους δεν συμπληρ. 400 μην. εισφορές
(3% για περιπτώ- σεις με *)</t>
    </r>
  </si>
  <si>
    <t>ΣΧΕΔΙΟ ΣΥΝΤΑΞΗΣ/ΦΙΛΟΔΩΡΗΜΑ
3% (6,8% για περιπτώ- σεις με *)</t>
  </si>
  <si>
    <r>
      <t xml:space="preserve">ΜΕΙΩΣΗ </t>
    </r>
    <r>
      <rPr>
        <b/>
        <sz val="9"/>
        <color theme="1"/>
        <rFont val="Calibri"/>
        <family val="2"/>
        <charset val="161"/>
        <scheme val="minor"/>
      </rPr>
      <t>ΑΠΟΛΑΒΩΝ</t>
    </r>
    <r>
      <rPr>
        <b/>
        <sz val="10.5"/>
        <color theme="1"/>
        <rFont val="Calibri"/>
        <family val="2"/>
        <charset val="161"/>
        <scheme val="minor"/>
      </rPr>
      <t xml:space="preserve">
με κλιμάκωση</t>
    </r>
  </si>
  <si>
    <r>
      <t>ΕΠΙΔΟΜΑ</t>
    </r>
    <r>
      <rPr>
        <b/>
        <sz val="8"/>
        <color theme="1"/>
        <rFont val="Calibri"/>
        <family val="2"/>
        <charset val="161"/>
        <scheme val="minor"/>
      </rPr>
      <t xml:space="preserve"> ΓΡΑΜΜΑΤΕΙΑΚ</t>
    </r>
    <r>
      <rPr>
        <b/>
        <sz val="10.5"/>
        <color theme="1"/>
        <rFont val="Calibri"/>
        <family val="2"/>
        <charset val="161"/>
        <scheme val="minor"/>
      </rPr>
      <t xml:space="preserve"> ΥΠΗΡΕΣΙΩΝ</t>
    </r>
  </si>
  <si>
    <t xml:space="preserve">ΜΙΣΘΟΔΟΣΙΑ ΚΡΑΤΙΚΩΝ ΑΞΙΩΜΑΤΟΥΧΩΝ ΑΠΟ 01/07/2020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</si>
</sst>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b/>
      <sz val="10.5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sz val="13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vertAlign val="superscript"/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8.5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1" tint="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4" fontId="0" fillId="0" borderId="0" xfId="0" applyNumberFormat="1" applyBorder="1"/>
    <xf numFmtId="0" fontId="0" fillId="0" borderId="0" xfId="0" applyBorder="1"/>
    <xf numFmtId="4" fontId="0" fillId="0" borderId="0" xfId="0" applyNumberFormat="1" applyFill="1"/>
    <xf numFmtId="0" fontId="0" fillId="0" borderId="0" xfId="0" applyFill="1"/>
    <xf numFmtId="0" fontId="0" fillId="0" borderId="9" xfId="0" applyBorder="1"/>
    <xf numFmtId="4" fontId="0" fillId="0" borderId="9" xfId="0" applyNumberFormat="1" applyBorder="1"/>
    <xf numFmtId="0" fontId="0" fillId="0" borderId="0" xfId="0" applyFill="1" applyBorder="1"/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0" fontId="1" fillId="0" borderId="0" xfId="0" applyFont="1" applyFill="1" applyAlignment="1">
      <alignment wrapText="1"/>
    </xf>
    <xf numFmtId="0" fontId="1" fillId="2" borderId="2" xfId="0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2" fillId="0" borderId="0" xfId="0" applyFont="1" applyFill="1" applyAlignment="1"/>
    <xf numFmtId="0" fontId="5" fillId="0" borderId="0" xfId="0" applyFont="1" applyFill="1"/>
    <xf numFmtId="0" fontId="6" fillId="0" borderId="0" xfId="0" applyFont="1" applyFill="1" applyAlignment="1">
      <alignment wrapText="1"/>
    </xf>
    <xf numFmtId="3" fontId="0" fillId="0" borderId="0" xfId="0" applyNumberFormat="1" applyFill="1"/>
    <xf numFmtId="4" fontId="1" fillId="0" borderId="0" xfId="0" applyNumberFormat="1" applyFont="1" applyFill="1"/>
    <xf numFmtId="3" fontId="0" fillId="0" borderId="0" xfId="0" applyNumberFormat="1" applyFill="1" applyBorder="1"/>
    <xf numFmtId="3" fontId="1" fillId="0" borderId="0" xfId="0" applyNumberFormat="1" applyFont="1" applyFill="1" applyBorder="1"/>
    <xf numFmtId="3" fontId="0" fillId="0" borderId="0" xfId="0" applyNumberFormat="1" applyFill="1" applyBorder="1" applyAlignment="1">
      <alignment wrapText="1"/>
    </xf>
    <xf numFmtId="3" fontId="1" fillId="0" borderId="0" xfId="0" applyNumberFormat="1" applyFont="1" applyFill="1" applyBorder="1" applyAlignment="1">
      <alignment wrapText="1"/>
    </xf>
    <xf numFmtId="4" fontId="0" fillId="4" borderId="1" xfId="0" applyNumberFormat="1" applyFill="1" applyBorder="1"/>
    <xf numFmtId="0" fontId="7" fillId="5" borderId="3" xfId="0" applyFont="1" applyFill="1" applyBorder="1" applyAlignment="1">
      <alignment wrapText="1"/>
    </xf>
    <xf numFmtId="0" fontId="7" fillId="5" borderId="4" xfId="0" applyFont="1" applyFill="1" applyBorder="1" applyAlignment="1"/>
    <xf numFmtId="3" fontId="7" fillId="5" borderId="4" xfId="0" applyNumberFormat="1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 wrapText="1"/>
    </xf>
    <xf numFmtId="4" fontId="7" fillId="5" borderId="4" xfId="0" applyNumberFormat="1" applyFont="1" applyFill="1" applyBorder="1" applyAlignment="1">
      <alignment horizontal="center" wrapText="1"/>
    </xf>
    <xf numFmtId="4" fontId="1" fillId="4" borderId="4" xfId="0" applyNumberFormat="1" applyFont="1" applyFill="1" applyBorder="1" applyAlignment="1">
      <alignment horizontal="center" textRotation="90" wrapText="1"/>
    </xf>
    <xf numFmtId="4" fontId="7" fillId="5" borderId="4" xfId="0" applyNumberFormat="1" applyFont="1" applyFill="1" applyBorder="1" applyAlignment="1">
      <alignment horizontal="center" textRotation="90" wrapText="1"/>
    </xf>
    <xf numFmtId="0" fontId="1" fillId="0" borderId="0" xfId="0" applyFont="1" applyAlignment="1">
      <alignment textRotation="90"/>
    </xf>
    <xf numFmtId="0" fontId="1" fillId="0" borderId="15" xfId="0" applyFont="1" applyBorder="1"/>
    <xf numFmtId="3" fontId="0" fillId="0" borderId="0" xfId="0" applyNumberFormat="1" applyBorder="1"/>
    <xf numFmtId="4" fontId="0" fillId="0" borderId="0" xfId="0" applyNumberFormat="1" applyFont="1" applyFill="1" applyBorder="1"/>
    <xf numFmtId="4" fontId="0" fillId="0" borderId="0" xfId="0" applyNumberFormat="1" applyFont="1" applyBorder="1"/>
    <xf numFmtId="4" fontId="0" fillId="4" borderId="0" xfId="0" applyNumberFormat="1" applyFill="1" applyBorder="1"/>
    <xf numFmtId="0" fontId="1" fillId="0" borderId="6" xfId="0" applyFont="1" applyBorder="1"/>
    <xf numFmtId="0" fontId="1" fillId="0" borderId="8" xfId="0" applyFont="1" applyBorder="1"/>
    <xf numFmtId="3" fontId="0" fillId="0" borderId="9" xfId="0" applyNumberFormat="1" applyBorder="1"/>
    <xf numFmtId="4" fontId="0" fillId="0" borderId="9" xfId="0" applyNumberFormat="1" applyFont="1" applyFill="1" applyBorder="1"/>
    <xf numFmtId="4" fontId="0" fillId="0" borderId="9" xfId="0" applyNumberFormat="1" applyFont="1" applyBorder="1"/>
    <xf numFmtId="0" fontId="1" fillId="0" borderId="2" xfId="0" applyFont="1" applyBorder="1"/>
    <xf numFmtId="0" fontId="0" fillId="0" borderId="16" xfId="0" applyBorder="1"/>
    <xf numFmtId="3" fontId="0" fillId="0" borderId="16" xfId="0" applyNumberFormat="1" applyBorder="1"/>
    <xf numFmtId="0" fontId="0" fillId="0" borderId="9" xfId="0" applyFill="1" applyBorder="1"/>
    <xf numFmtId="0" fontId="1" fillId="0" borderId="11" xfId="0" applyFont="1" applyBorder="1"/>
    <xf numFmtId="0" fontId="0" fillId="0" borderId="12" xfId="0" applyFill="1" applyBorder="1"/>
    <xf numFmtId="3" fontId="0" fillId="0" borderId="12" xfId="0" applyNumberFormat="1" applyBorder="1"/>
    <xf numFmtId="4" fontId="0" fillId="0" borderId="12" xfId="0" applyNumberFormat="1" applyBorder="1"/>
    <xf numFmtId="4" fontId="0" fillId="0" borderId="12" xfId="0" applyNumberFormat="1" applyFont="1" applyFill="1" applyBorder="1"/>
    <xf numFmtId="4" fontId="0" fillId="0" borderId="12" xfId="0" applyNumberFormat="1" applyFont="1" applyBorder="1"/>
    <xf numFmtId="0" fontId="0" fillId="0" borderId="12" xfId="0" applyBorder="1"/>
    <xf numFmtId="0" fontId="0" fillId="0" borderId="11" xfId="0" applyBorder="1"/>
    <xf numFmtId="0" fontId="1" fillId="0" borderId="0" xfId="0" applyFont="1" applyFill="1"/>
    <xf numFmtId="0" fontId="0" fillId="0" borderId="0" xfId="0" applyFont="1" applyFill="1"/>
    <xf numFmtId="4" fontId="7" fillId="5" borderId="3" xfId="0" applyNumberFormat="1" applyFont="1" applyFill="1" applyBorder="1" applyAlignment="1">
      <alignment horizontal="center" wrapText="1"/>
    </xf>
    <xf numFmtId="4" fontId="7" fillId="5" borderId="5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" fontId="0" fillId="0" borderId="7" xfId="0" applyNumberFormat="1" applyFont="1" applyBorder="1"/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4" fontId="0" fillId="4" borderId="9" xfId="0" applyNumberFormat="1" applyFill="1" applyBorder="1"/>
    <xf numFmtId="4" fontId="0" fillId="0" borderId="10" xfId="0" applyNumberFormat="1" applyFont="1" applyBorder="1"/>
    <xf numFmtId="0" fontId="0" fillId="0" borderId="16" xfId="0" applyFill="1" applyBorder="1"/>
    <xf numFmtId="0" fontId="1" fillId="0" borderId="0" xfId="0" applyFont="1" applyBorder="1" applyAlignment="1">
      <alignment textRotation="90"/>
    </xf>
    <xf numFmtId="4" fontId="0" fillId="0" borderId="12" xfId="0" applyNumberFormat="1" applyFill="1" applyBorder="1"/>
    <xf numFmtId="3" fontId="0" fillId="0" borderId="0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3" fillId="2" borderId="17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4" fontId="0" fillId="6" borderId="16" xfId="0" applyNumberFormat="1" applyFill="1" applyBorder="1"/>
    <xf numFmtId="4" fontId="3" fillId="6" borderId="0" xfId="0" applyNumberFormat="1" applyFont="1" applyFill="1" applyBorder="1" applyAlignment="1">
      <alignment horizontal="center" vertical="center" wrapText="1"/>
    </xf>
    <xf numFmtId="3" fontId="0" fillId="6" borderId="0" xfId="0" applyNumberFormat="1" applyFill="1" applyBorder="1"/>
    <xf numFmtId="3" fontId="3" fillId="6" borderId="0" xfId="0" applyNumberFormat="1" applyFont="1" applyFill="1" applyBorder="1" applyAlignment="1">
      <alignment horizontal="center" textRotation="90" wrapText="1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AEAEA"/>
      <color rgb="FFD509DA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204"/>
  <sheetViews>
    <sheetView topLeftCell="A178" zoomScaleNormal="100" zoomScaleSheetLayoutView="100" workbookViewId="0">
      <selection activeCell="A195" sqref="A195:H204"/>
    </sheetView>
  </sheetViews>
  <sheetFormatPr defaultRowHeight="15" x14ac:dyDescent="0.25"/>
  <cols>
    <col min="1" max="1" width="12.5703125" style="54" customWidth="1"/>
    <col min="2" max="2" width="8.85546875" style="4" customWidth="1"/>
    <col min="3" max="3" width="13" style="17" customWidth="1"/>
    <col min="4" max="4" width="13.28515625" style="17" customWidth="1"/>
    <col min="5" max="5" width="12.28515625" style="4" customWidth="1"/>
    <col min="6" max="6" width="15" style="55" customWidth="1"/>
    <col min="7" max="7" width="16.140625" style="55" customWidth="1"/>
    <col min="8" max="8" width="14" style="18" customWidth="1"/>
    <col min="9" max="9" width="1.5703125" style="3" customWidth="1"/>
    <col min="10" max="10" width="6.140625" style="4" customWidth="1"/>
    <col min="11" max="11" width="7.28515625" style="4" customWidth="1"/>
    <col min="12" max="12" width="3.28515625" style="4" customWidth="1"/>
    <col min="13" max="16384" width="9.140625" style="4"/>
  </cols>
  <sheetData>
    <row r="1" spans="1:13" ht="18" thickBot="1" x14ac:dyDescent="0.35">
      <c r="A1" s="90" t="s">
        <v>150</v>
      </c>
      <c r="B1" s="91"/>
      <c r="C1" s="91"/>
      <c r="D1" s="91"/>
      <c r="E1" s="91"/>
      <c r="F1" s="91"/>
      <c r="G1" s="91"/>
      <c r="H1" s="91"/>
      <c r="I1" s="91"/>
      <c r="J1" s="67"/>
      <c r="K1" s="67"/>
      <c r="L1" s="67"/>
    </row>
    <row r="2" spans="1:13" customFormat="1" ht="15" customHeight="1" thickBot="1" x14ac:dyDescent="0.3">
      <c r="A2" s="92" t="s">
        <v>19</v>
      </c>
      <c r="B2" s="93"/>
      <c r="C2" s="93" t="s">
        <v>20</v>
      </c>
      <c r="D2" s="93"/>
      <c r="E2" s="93"/>
      <c r="F2" s="93"/>
      <c r="G2" s="93"/>
      <c r="H2" s="93"/>
      <c r="I2" s="23"/>
      <c r="J2" s="2"/>
      <c r="K2" s="2"/>
      <c r="L2" s="2"/>
    </row>
    <row r="3" spans="1:13" s="31" customFormat="1" ht="90.75" customHeight="1" thickBot="1" x14ac:dyDescent="0.25">
      <c r="A3" s="24" t="s">
        <v>58</v>
      </c>
      <c r="B3" s="25" t="s">
        <v>59</v>
      </c>
      <c r="C3" s="26" t="s">
        <v>60</v>
      </c>
      <c r="D3" s="26" t="s">
        <v>61</v>
      </c>
      <c r="E3" s="27" t="s">
        <v>149</v>
      </c>
      <c r="F3" s="27" t="s">
        <v>62</v>
      </c>
      <c r="G3" s="28" t="s">
        <v>63</v>
      </c>
      <c r="H3" s="28" t="s">
        <v>64</v>
      </c>
      <c r="I3" s="29"/>
      <c r="J3" s="30" t="s">
        <v>65</v>
      </c>
      <c r="K3" s="30" t="s">
        <v>66</v>
      </c>
      <c r="L3" s="68"/>
    </row>
    <row r="4" spans="1:13" customFormat="1" ht="15.75" thickBot="1" x14ac:dyDescent="0.3">
      <c r="A4" s="32" t="s">
        <v>67</v>
      </c>
      <c r="B4" s="2" t="s">
        <v>68</v>
      </c>
      <c r="C4" s="33"/>
      <c r="D4" s="33">
        <v>15051</v>
      </c>
      <c r="E4" s="1" t="e">
        <f>IF(IF((D4)&lt;#REF!,#REF!,(D4)*#REF!)&lt;#REF!,#REF!,IF((D4)&lt;#REF!,#REF!,(D4)*#REF!))</f>
        <v>#REF!</v>
      </c>
      <c r="F4" s="34" t="e">
        <f>D4+E4</f>
        <v>#REF!</v>
      </c>
      <c r="G4" s="34" t="e">
        <f>F4/12</f>
        <v>#REF!</v>
      </c>
      <c r="H4" s="35" t="e">
        <f>G4*13</f>
        <v>#REF!</v>
      </c>
      <c r="I4" s="36"/>
      <c r="J4" s="1" t="e">
        <f>((F4+F16)/2)/1956</f>
        <v>#REF!</v>
      </c>
      <c r="K4" s="1" t="e">
        <f>((F4+F16)/2)/2085</f>
        <v>#REF!</v>
      </c>
      <c r="L4" s="2"/>
      <c r="M4" s="1"/>
    </row>
    <row r="5" spans="1:13" customFormat="1" x14ac:dyDescent="0.25">
      <c r="A5" s="37"/>
      <c r="B5" s="2" t="s">
        <v>69</v>
      </c>
      <c r="C5" s="33">
        <f>D5-D4</f>
        <v>73</v>
      </c>
      <c r="D5" s="33">
        <v>15124</v>
      </c>
      <c r="E5" s="1" t="e">
        <f>IF(IF((D5)&lt;#REF!,#REF!,(D5)*#REF!)&lt;#REF!,#REF!,IF((D5)&lt;#REF!,#REF!,(D5)*#REF!))</f>
        <v>#REF!</v>
      </c>
      <c r="F5" s="34" t="e">
        <f t="shared" ref="F5:F68" si="0">D5+E5</f>
        <v>#REF!</v>
      </c>
      <c r="G5" s="34" t="e">
        <f t="shared" ref="G5:G68" si="1">F5/12</f>
        <v>#REF!</v>
      </c>
      <c r="H5" s="35" t="e">
        <f t="shared" ref="H5:H68" si="2">G5*13</f>
        <v>#REF!</v>
      </c>
      <c r="I5" s="36"/>
      <c r="J5" s="1"/>
      <c r="K5" s="1"/>
      <c r="L5" s="2"/>
    </row>
    <row r="6" spans="1:13" customFormat="1" x14ac:dyDescent="0.25">
      <c r="A6" s="37"/>
      <c r="B6" s="2" t="s">
        <v>70</v>
      </c>
      <c r="C6" s="33">
        <f t="shared" ref="C6:C69" si="3">D6-D5</f>
        <v>73</v>
      </c>
      <c r="D6" s="33">
        <v>15197</v>
      </c>
      <c r="E6" s="1" t="e">
        <f>IF(IF((D6)&lt;#REF!,#REF!,(D6)*#REF!)&lt;#REF!,#REF!,IF((D6)&lt;#REF!,#REF!,(D6)*#REF!))</f>
        <v>#REF!</v>
      </c>
      <c r="F6" s="34" t="e">
        <f t="shared" si="0"/>
        <v>#REF!</v>
      </c>
      <c r="G6" s="34" t="e">
        <f t="shared" si="1"/>
        <v>#REF!</v>
      </c>
      <c r="H6" s="35" t="e">
        <f t="shared" si="2"/>
        <v>#REF!</v>
      </c>
      <c r="I6" s="36"/>
      <c r="J6" s="1"/>
      <c r="K6" s="1"/>
      <c r="L6" s="2"/>
    </row>
    <row r="7" spans="1:13" customFormat="1" x14ac:dyDescent="0.25">
      <c r="A7" s="37"/>
      <c r="B7" s="2" t="s">
        <v>71</v>
      </c>
      <c r="C7" s="33">
        <f t="shared" si="3"/>
        <v>73</v>
      </c>
      <c r="D7" s="33">
        <v>15270</v>
      </c>
      <c r="E7" s="1" t="e">
        <f>IF(IF((D7)&lt;#REF!,#REF!,(D7)*#REF!)&lt;#REF!,#REF!,IF((D7)&lt;#REF!,#REF!,(D7)*#REF!))</f>
        <v>#REF!</v>
      </c>
      <c r="F7" s="34" t="e">
        <f t="shared" si="0"/>
        <v>#REF!</v>
      </c>
      <c r="G7" s="34" t="e">
        <f t="shared" si="1"/>
        <v>#REF!</v>
      </c>
      <c r="H7" s="35" t="e">
        <f t="shared" si="2"/>
        <v>#REF!</v>
      </c>
      <c r="I7" s="36"/>
      <c r="J7" s="1"/>
      <c r="K7" s="1"/>
      <c r="L7" s="2"/>
    </row>
    <row r="8" spans="1:13" customFormat="1" x14ac:dyDescent="0.25">
      <c r="A8" s="37"/>
      <c r="B8" s="2" t="s">
        <v>72</v>
      </c>
      <c r="C8" s="33">
        <f t="shared" si="3"/>
        <v>73</v>
      </c>
      <c r="D8" s="33">
        <v>15343</v>
      </c>
      <c r="E8" s="1" t="e">
        <f>IF(IF((D8)&lt;#REF!,#REF!,(D8)*#REF!)&lt;#REF!,#REF!,IF((D8)&lt;#REF!,#REF!,(D8)*#REF!))</f>
        <v>#REF!</v>
      </c>
      <c r="F8" s="34" t="e">
        <f t="shared" si="0"/>
        <v>#REF!</v>
      </c>
      <c r="G8" s="34" t="e">
        <f t="shared" si="1"/>
        <v>#REF!</v>
      </c>
      <c r="H8" s="35" t="e">
        <f t="shared" si="2"/>
        <v>#REF!</v>
      </c>
      <c r="I8" s="36"/>
      <c r="J8" s="1"/>
      <c r="K8" s="1"/>
      <c r="L8" s="2"/>
    </row>
    <row r="9" spans="1:13" customFormat="1" x14ac:dyDescent="0.25">
      <c r="A9" s="37"/>
      <c r="B9" s="2" t="s">
        <v>73</v>
      </c>
      <c r="C9" s="33">
        <f t="shared" si="3"/>
        <v>75</v>
      </c>
      <c r="D9" s="33">
        <v>15418</v>
      </c>
      <c r="E9" s="1" t="e">
        <f>IF(IF((D9)&lt;#REF!,#REF!,(D9)*#REF!)&lt;#REF!,#REF!,IF((D9)&lt;#REF!,#REF!,(D9)*#REF!))</f>
        <v>#REF!</v>
      </c>
      <c r="F9" s="34" t="e">
        <f t="shared" si="0"/>
        <v>#REF!</v>
      </c>
      <c r="G9" s="34" t="e">
        <f t="shared" si="1"/>
        <v>#REF!</v>
      </c>
      <c r="H9" s="35" t="e">
        <f t="shared" si="2"/>
        <v>#REF!</v>
      </c>
      <c r="I9" s="36"/>
      <c r="J9" s="1"/>
      <c r="K9" s="1"/>
      <c r="L9" s="2"/>
    </row>
    <row r="10" spans="1:13" customFormat="1" x14ac:dyDescent="0.25">
      <c r="A10" s="37"/>
      <c r="B10" s="2" t="s">
        <v>74</v>
      </c>
      <c r="C10" s="33">
        <f t="shared" si="3"/>
        <v>93</v>
      </c>
      <c r="D10" s="33">
        <v>15511</v>
      </c>
      <c r="E10" s="1" t="e">
        <f>IF(IF((D10)&lt;#REF!,#REF!,(D10)*#REF!)&lt;#REF!,#REF!,IF((D10)&lt;#REF!,#REF!,(D10)*#REF!))</f>
        <v>#REF!</v>
      </c>
      <c r="F10" s="34" t="e">
        <f t="shared" si="0"/>
        <v>#REF!</v>
      </c>
      <c r="G10" s="34" t="e">
        <f t="shared" si="1"/>
        <v>#REF!</v>
      </c>
      <c r="H10" s="35" t="e">
        <f t="shared" si="2"/>
        <v>#REF!</v>
      </c>
      <c r="I10" s="36"/>
      <c r="J10" s="1"/>
      <c r="K10" s="1"/>
      <c r="L10" s="2"/>
    </row>
    <row r="11" spans="1:13" customFormat="1" x14ac:dyDescent="0.25">
      <c r="A11" s="37"/>
      <c r="B11" s="2" t="s">
        <v>75</v>
      </c>
      <c r="C11" s="33">
        <f t="shared" si="3"/>
        <v>162</v>
      </c>
      <c r="D11" s="33">
        <v>15673</v>
      </c>
      <c r="E11" s="1" t="e">
        <f>IF(IF((D11)&lt;#REF!,#REF!,(D11)*#REF!)&lt;#REF!,#REF!,IF((D11)&lt;#REF!,#REF!,(D11)*#REF!))</f>
        <v>#REF!</v>
      </c>
      <c r="F11" s="34" t="e">
        <f t="shared" si="0"/>
        <v>#REF!</v>
      </c>
      <c r="G11" s="34" t="e">
        <f t="shared" si="1"/>
        <v>#REF!</v>
      </c>
      <c r="H11" s="35" t="e">
        <f t="shared" si="2"/>
        <v>#REF!</v>
      </c>
      <c r="I11" s="36"/>
      <c r="J11" s="1"/>
      <c r="K11" s="1"/>
      <c r="L11" s="2"/>
    </row>
    <row r="12" spans="1:13" customFormat="1" x14ac:dyDescent="0.25">
      <c r="A12" s="37"/>
      <c r="B12" s="2" t="s">
        <v>76</v>
      </c>
      <c r="C12" s="33">
        <f t="shared" si="3"/>
        <v>302</v>
      </c>
      <c r="D12" s="33">
        <v>15975</v>
      </c>
      <c r="E12" s="1" t="e">
        <f>IF(IF((D12)&lt;#REF!,#REF!,(D12)*#REF!)&lt;#REF!,#REF!,IF((D12)&lt;#REF!,#REF!,(D12)*#REF!))</f>
        <v>#REF!</v>
      </c>
      <c r="F12" s="34" t="e">
        <f t="shared" si="0"/>
        <v>#REF!</v>
      </c>
      <c r="G12" s="34" t="e">
        <f t="shared" si="1"/>
        <v>#REF!</v>
      </c>
      <c r="H12" s="35" t="e">
        <f t="shared" si="2"/>
        <v>#REF!</v>
      </c>
      <c r="I12" s="36"/>
      <c r="J12" s="1"/>
      <c r="K12" s="1"/>
      <c r="L12" s="2"/>
    </row>
    <row r="13" spans="1:13" customFormat="1" x14ac:dyDescent="0.25">
      <c r="A13" s="37"/>
      <c r="B13" s="2" t="s">
        <v>77</v>
      </c>
      <c r="C13" s="33">
        <f t="shared" si="3"/>
        <v>302</v>
      </c>
      <c r="D13" s="33">
        <v>16277</v>
      </c>
      <c r="E13" s="1" t="e">
        <f>IF(IF((D13)&lt;#REF!,#REF!,(D13)*#REF!)&lt;#REF!,#REF!,IF((D13)&lt;#REF!,#REF!,(D13)*#REF!))</f>
        <v>#REF!</v>
      </c>
      <c r="F13" s="34" t="e">
        <f t="shared" si="0"/>
        <v>#REF!</v>
      </c>
      <c r="G13" s="34" t="e">
        <f t="shared" si="1"/>
        <v>#REF!</v>
      </c>
      <c r="H13" s="35" t="e">
        <f t="shared" si="2"/>
        <v>#REF!</v>
      </c>
      <c r="I13" s="36"/>
      <c r="J13" s="1"/>
      <c r="K13" s="1"/>
      <c r="L13" s="2"/>
    </row>
    <row r="14" spans="1:13" customFormat="1" x14ac:dyDescent="0.25">
      <c r="A14" s="37"/>
      <c r="B14" s="2" t="s">
        <v>78</v>
      </c>
      <c r="C14" s="33">
        <f t="shared" si="3"/>
        <v>302</v>
      </c>
      <c r="D14" s="33">
        <v>16579</v>
      </c>
      <c r="E14" s="1" t="e">
        <f>IF(IF((D14)&lt;#REF!,#REF!,(D14)*#REF!)&lt;#REF!,#REF!,IF((D14)&lt;#REF!,#REF!,(D14)*#REF!))</f>
        <v>#REF!</v>
      </c>
      <c r="F14" s="34" t="e">
        <f t="shared" si="0"/>
        <v>#REF!</v>
      </c>
      <c r="G14" s="34" t="e">
        <f t="shared" si="1"/>
        <v>#REF!</v>
      </c>
      <c r="H14" s="35" t="e">
        <f t="shared" si="2"/>
        <v>#REF!</v>
      </c>
      <c r="I14" s="36"/>
      <c r="J14" s="1"/>
      <c r="K14" s="1"/>
      <c r="L14" s="2"/>
    </row>
    <row r="15" spans="1:13" customFormat="1" x14ac:dyDescent="0.25">
      <c r="A15" s="37"/>
      <c r="B15" s="2" t="s">
        <v>79</v>
      </c>
      <c r="C15" s="33">
        <f t="shared" si="3"/>
        <v>302</v>
      </c>
      <c r="D15" s="33">
        <v>16881</v>
      </c>
      <c r="E15" s="1" t="e">
        <f>IF(IF((D15)&lt;#REF!,#REF!,(D15)*#REF!)&lt;#REF!,#REF!,IF((D15)&lt;#REF!,#REF!,(D15)*#REF!))</f>
        <v>#REF!</v>
      </c>
      <c r="F15" s="34" t="e">
        <f t="shared" si="0"/>
        <v>#REF!</v>
      </c>
      <c r="G15" s="34" t="e">
        <f t="shared" si="1"/>
        <v>#REF!</v>
      </c>
      <c r="H15" s="35" t="e">
        <f t="shared" si="2"/>
        <v>#REF!</v>
      </c>
      <c r="I15" s="36"/>
      <c r="J15" s="1"/>
      <c r="K15" s="1"/>
      <c r="L15" s="2"/>
    </row>
    <row r="16" spans="1:13" customFormat="1" ht="15.75" thickBot="1" x14ac:dyDescent="0.3">
      <c r="A16" s="38"/>
      <c r="B16" s="5" t="s">
        <v>80</v>
      </c>
      <c r="C16" s="39">
        <f t="shared" si="3"/>
        <v>302</v>
      </c>
      <c r="D16" s="39">
        <v>17183</v>
      </c>
      <c r="E16" s="1" t="e">
        <f>IF(IF((D16)&lt;#REF!,#REF!,(D16)*#REF!)&lt;#REF!,#REF!,IF((D16)&lt;#REF!,#REF!,(D16)*#REF!))</f>
        <v>#REF!</v>
      </c>
      <c r="F16" s="40" t="e">
        <f t="shared" si="0"/>
        <v>#REF!</v>
      </c>
      <c r="G16" s="40" t="e">
        <f t="shared" si="1"/>
        <v>#REF!</v>
      </c>
      <c r="H16" s="41" t="e">
        <f t="shared" si="2"/>
        <v>#REF!</v>
      </c>
      <c r="I16" s="36"/>
      <c r="J16" s="6"/>
      <c r="K16" s="6"/>
      <c r="L16" s="2"/>
    </row>
    <row r="17" spans="1:12" customFormat="1" ht="15.75" thickBot="1" x14ac:dyDescent="0.3">
      <c r="A17" s="32" t="s">
        <v>81</v>
      </c>
      <c r="B17" s="2" t="s">
        <v>68</v>
      </c>
      <c r="C17" s="33"/>
      <c r="D17" s="33">
        <v>15109</v>
      </c>
      <c r="E17" s="1" t="e">
        <f>IF(IF((D17)&lt;#REF!,#REF!,(D17)*#REF!)&lt;#REF!,#REF!,IF((D17)&lt;#REF!,#REF!,(D17)*#REF!))</f>
        <v>#REF!</v>
      </c>
      <c r="F17" s="34" t="e">
        <f t="shared" si="0"/>
        <v>#REF!</v>
      </c>
      <c r="G17" s="34" t="e">
        <f t="shared" si="1"/>
        <v>#REF!</v>
      </c>
      <c r="H17" s="35" t="e">
        <f t="shared" si="2"/>
        <v>#REF!</v>
      </c>
      <c r="I17" s="36"/>
      <c r="J17" s="1" t="e">
        <f>((F17+F29)/2)/1956</f>
        <v>#REF!</v>
      </c>
      <c r="K17" s="1" t="e">
        <f>((F17+F29)/2)/2085</f>
        <v>#REF!</v>
      </c>
      <c r="L17" s="2"/>
    </row>
    <row r="18" spans="1:12" customFormat="1" x14ac:dyDescent="0.25">
      <c r="A18" s="37"/>
      <c r="B18" s="2" t="s">
        <v>69</v>
      </c>
      <c r="C18" s="33">
        <f t="shared" si="3"/>
        <v>92</v>
      </c>
      <c r="D18" s="33">
        <v>15201</v>
      </c>
      <c r="E18" s="1" t="e">
        <f>IF(IF((D18)&lt;#REF!,#REF!,(D18)*#REF!)&lt;#REF!,#REF!,IF((D18)&lt;#REF!,#REF!,(D18)*#REF!))</f>
        <v>#REF!</v>
      </c>
      <c r="F18" s="34" t="e">
        <f t="shared" si="0"/>
        <v>#REF!</v>
      </c>
      <c r="G18" s="34" t="e">
        <f t="shared" si="1"/>
        <v>#REF!</v>
      </c>
      <c r="H18" s="35" t="e">
        <f t="shared" si="2"/>
        <v>#REF!</v>
      </c>
      <c r="I18" s="36"/>
      <c r="J18" s="1"/>
      <c r="K18" s="1"/>
      <c r="L18" s="2"/>
    </row>
    <row r="19" spans="1:12" customFormat="1" x14ac:dyDescent="0.25">
      <c r="A19" s="37"/>
      <c r="B19" s="2" t="s">
        <v>70</v>
      </c>
      <c r="C19" s="33">
        <f t="shared" si="3"/>
        <v>92</v>
      </c>
      <c r="D19" s="33">
        <v>15293</v>
      </c>
      <c r="E19" s="1" t="e">
        <f>IF(IF((D19)&lt;#REF!,#REF!,(D19)*#REF!)&lt;#REF!,#REF!,IF((D19)&lt;#REF!,#REF!,(D19)*#REF!))</f>
        <v>#REF!</v>
      </c>
      <c r="F19" s="34" t="e">
        <f t="shared" si="0"/>
        <v>#REF!</v>
      </c>
      <c r="G19" s="34" t="e">
        <f t="shared" si="1"/>
        <v>#REF!</v>
      </c>
      <c r="H19" s="35" t="e">
        <f t="shared" si="2"/>
        <v>#REF!</v>
      </c>
      <c r="I19" s="36"/>
      <c r="J19" s="1"/>
      <c r="K19" s="1"/>
      <c r="L19" s="2"/>
    </row>
    <row r="20" spans="1:12" customFormat="1" x14ac:dyDescent="0.25">
      <c r="A20" s="37"/>
      <c r="B20" s="2" t="s">
        <v>71</v>
      </c>
      <c r="C20" s="33">
        <f t="shared" si="3"/>
        <v>92</v>
      </c>
      <c r="D20" s="33">
        <v>15385</v>
      </c>
      <c r="E20" s="1" t="e">
        <f>IF(IF((D20)&lt;#REF!,#REF!,(D20)*#REF!)&lt;#REF!,#REF!,IF((D20)&lt;#REF!,#REF!,(D20)*#REF!))</f>
        <v>#REF!</v>
      </c>
      <c r="F20" s="34" t="e">
        <f t="shared" si="0"/>
        <v>#REF!</v>
      </c>
      <c r="G20" s="34" t="e">
        <f t="shared" si="1"/>
        <v>#REF!</v>
      </c>
      <c r="H20" s="35" t="e">
        <f t="shared" si="2"/>
        <v>#REF!</v>
      </c>
      <c r="I20" s="36"/>
      <c r="J20" s="1"/>
      <c r="K20" s="1"/>
      <c r="L20" s="2"/>
    </row>
    <row r="21" spans="1:12" customFormat="1" x14ac:dyDescent="0.25">
      <c r="A21" s="37"/>
      <c r="B21" s="2" t="s">
        <v>72</v>
      </c>
      <c r="C21" s="33">
        <f t="shared" si="3"/>
        <v>111</v>
      </c>
      <c r="D21" s="33">
        <v>15496</v>
      </c>
      <c r="E21" s="1" t="e">
        <f>IF(IF((D21)&lt;#REF!,#REF!,(D21)*#REF!)&lt;#REF!,#REF!,IF((D21)&lt;#REF!,#REF!,(D21)*#REF!))</f>
        <v>#REF!</v>
      </c>
      <c r="F21" s="34" t="e">
        <f t="shared" si="0"/>
        <v>#REF!</v>
      </c>
      <c r="G21" s="34" t="e">
        <f t="shared" si="1"/>
        <v>#REF!</v>
      </c>
      <c r="H21" s="35" t="e">
        <f t="shared" si="2"/>
        <v>#REF!</v>
      </c>
      <c r="I21" s="36"/>
      <c r="J21" s="1"/>
      <c r="K21" s="1"/>
      <c r="L21" s="2"/>
    </row>
    <row r="22" spans="1:12" customFormat="1" x14ac:dyDescent="0.25">
      <c r="A22" s="37"/>
      <c r="B22" s="2" t="s">
        <v>73</v>
      </c>
      <c r="C22" s="33">
        <f t="shared" si="3"/>
        <v>185</v>
      </c>
      <c r="D22" s="33">
        <v>15681</v>
      </c>
      <c r="E22" s="1" t="e">
        <f>IF(IF((D22)&lt;#REF!,#REF!,(D22)*#REF!)&lt;#REF!,#REF!,IF((D22)&lt;#REF!,#REF!,(D22)*#REF!))</f>
        <v>#REF!</v>
      </c>
      <c r="F22" s="34" t="e">
        <f t="shared" si="0"/>
        <v>#REF!</v>
      </c>
      <c r="G22" s="34" t="e">
        <f t="shared" si="1"/>
        <v>#REF!</v>
      </c>
      <c r="H22" s="35" t="e">
        <f t="shared" si="2"/>
        <v>#REF!</v>
      </c>
      <c r="I22" s="36"/>
      <c r="J22" s="1"/>
      <c r="K22" s="1"/>
      <c r="L22" s="2"/>
    </row>
    <row r="23" spans="1:12" customFormat="1" x14ac:dyDescent="0.25">
      <c r="A23" s="37"/>
      <c r="B23" s="2" t="s">
        <v>74</v>
      </c>
      <c r="C23" s="33">
        <f t="shared" si="3"/>
        <v>379</v>
      </c>
      <c r="D23" s="33">
        <v>16060</v>
      </c>
      <c r="E23" s="1" t="e">
        <f>IF(IF((D23)&lt;#REF!,#REF!,(D23)*#REF!)&lt;#REF!,#REF!,IF((D23)&lt;#REF!,#REF!,(D23)*#REF!))</f>
        <v>#REF!</v>
      </c>
      <c r="F23" s="34" t="e">
        <f t="shared" si="0"/>
        <v>#REF!</v>
      </c>
      <c r="G23" s="34" t="e">
        <f t="shared" si="1"/>
        <v>#REF!</v>
      </c>
      <c r="H23" s="35" t="e">
        <f t="shared" si="2"/>
        <v>#REF!</v>
      </c>
      <c r="I23" s="36"/>
      <c r="J23" s="1"/>
      <c r="K23" s="1"/>
      <c r="L23" s="2"/>
    </row>
    <row r="24" spans="1:12" customFormat="1" x14ac:dyDescent="0.25">
      <c r="A24" s="37"/>
      <c r="B24" s="2" t="s">
        <v>75</v>
      </c>
      <c r="C24" s="33">
        <f t="shared" si="3"/>
        <v>379</v>
      </c>
      <c r="D24" s="33">
        <v>16439</v>
      </c>
      <c r="E24" s="1" t="e">
        <f>IF(IF((D24)&lt;#REF!,#REF!,(D24)*#REF!)&lt;#REF!,#REF!,IF((D24)&lt;#REF!,#REF!,(D24)*#REF!))</f>
        <v>#REF!</v>
      </c>
      <c r="F24" s="34" t="e">
        <f t="shared" si="0"/>
        <v>#REF!</v>
      </c>
      <c r="G24" s="34" t="e">
        <f t="shared" si="1"/>
        <v>#REF!</v>
      </c>
      <c r="H24" s="35" t="e">
        <f t="shared" si="2"/>
        <v>#REF!</v>
      </c>
      <c r="I24" s="36"/>
      <c r="J24" s="1"/>
      <c r="K24" s="1"/>
      <c r="L24" s="2"/>
    </row>
    <row r="25" spans="1:12" customFormat="1" x14ac:dyDescent="0.25">
      <c r="A25" s="37"/>
      <c r="B25" s="2" t="s">
        <v>76</v>
      </c>
      <c r="C25" s="33">
        <f t="shared" si="3"/>
        <v>379</v>
      </c>
      <c r="D25" s="33">
        <v>16818</v>
      </c>
      <c r="E25" s="1" t="e">
        <f>IF(IF((D25)&lt;#REF!,#REF!,(D25)*#REF!)&lt;#REF!,#REF!,IF((D25)&lt;#REF!,#REF!,(D25)*#REF!))</f>
        <v>#REF!</v>
      </c>
      <c r="F25" s="34" t="e">
        <f t="shared" si="0"/>
        <v>#REF!</v>
      </c>
      <c r="G25" s="34" t="e">
        <f t="shared" si="1"/>
        <v>#REF!</v>
      </c>
      <c r="H25" s="35" t="e">
        <f t="shared" si="2"/>
        <v>#REF!</v>
      </c>
      <c r="I25" s="36"/>
      <c r="J25" s="1"/>
      <c r="K25" s="1"/>
      <c r="L25" s="2"/>
    </row>
    <row r="26" spans="1:12" customFormat="1" x14ac:dyDescent="0.25">
      <c r="A26" s="37"/>
      <c r="B26" s="2" t="s">
        <v>77</v>
      </c>
      <c r="C26" s="33">
        <f t="shared" si="3"/>
        <v>379</v>
      </c>
      <c r="D26" s="33">
        <v>17197</v>
      </c>
      <c r="E26" s="1" t="e">
        <f>IF(IF((D26)&lt;#REF!,#REF!,(D26)*#REF!)&lt;#REF!,#REF!,IF((D26)&lt;#REF!,#REF!,(D26)*#REF!))</f>
        <v>#REF!</v>
      </c>
      <c r="F26" s="34" t="e">
        <f t="shared" si="0"/>
        <v>#REF!</v>
      </c>
      <c r="G26" s="34" t="e">
        <f t="shared" si="1"/>
        <v>#REF!</v>
      </c>
      <c r="H26" s="35" t="e">
        <f t="shared" si="2"/>
        <v>#REF!</v>
      </c>
      <c r="I26" s="36"/>
      <c r="J26" s="1"/>
      <c r="K26" s="1"/>
      <c r="L26" s="2"/>
    </row>
    <row r="27" spans="1:12" customFormat="1" x14ac:dyDescent="0.25">
      <c r="A27" s="37"/>
      <c r="B27" s="2" t="s">
        <v>78</v>
      </c>
      <c r="C27" s="33">
        <f t="shared" si="3"/>
        <v>379</v>
      </c>
      <c r="D27" s="33">
        <v>17576</v>
      </c>
      <c r="E27" s="1" t="e">
        <f>IF(IF((D27)&lt;#REF!,#REF!,(D27)*#REF!)&lt;#REF!,#REF!,IF((D27)&lt;#REF!,#REF!,(D27)*#REF!))</f>
        <v>#REF!</v>
      </c>
      <c r="F27" s="34" t="e">
        <f t="shared" si="0"/>
        <v>#REF!</v>
      </c>
      <c r="G27" s="34" t="e">
        <f t="shared" si="1"/>
        <v>#REF!</v>
      </c>
      <c r="H27" s="35" t="e">
        <f t="shared" si="2"/>
        <v>#REF!</v>
      </c>
      <c r="I27" s="36"/>
      <c r="J27" s="1"/>
      <c r="K27" s="1"/>
      <c r="L27" s="2"/>
    </row>
    <row r="28" spans="1:12" customFormat="1" x14ac:dyDescent="0.25">
      <c r="A28" s="37"/>
      <c r="B28" s="2" t="s">
        <v>79</v>
      </c>
      <c r="C28" s="33">
        <f t="shared" si="3"/>
        <v>391</v>
      </c>
      <c r="D28" s="33">
        <v>17967</v>
      </c>
      <c r="E28" s="1" t="e">
        <f>IF(IF((D28)&lt;#REF!,#REF!,(D28)*#REF!)&lt;#REF!,#REF!,IF((D28)&lt;#REF!,#REF!,(D28)*#REF!))</f>
        <v>#REF!</v>
      </c>
      <c r="F28" s="34" t="e">
        <f t="shared" si="0"/>
        <v>#REF!</v>
      </c>
      <c r="G28" s="34" t="e">
        <f t="shared" si="1"/>
        <v>#REF!</v>
      </c>
      <c r="H28" s="35" t="e">
        <f t="shared" si="2"/>
        <v>#REF!</v>
      </c>
      <c r="I28" s="36"/>
      <c r="J28" s="1"/>
      <c r="K28" s="1"/>
      <c r="L28" s="2"/>
    </row>
    <row r="29" spans="1:12" customFormat="1" ht="15.75" thickBot="1" x14ac:dyDescent="0.3">
      <c r="A29" s="38"/>
      <c r="B29" s="5" t="s">
        <v>80</v>
      </c>
      <c r="C29" s="39">
        <f t="shared" si="3"/>
        <v>577</v>
      </c>
      <c r="D29" s="39">
        <v>18544</v>
      </c>
      <c r="E29" s="1" t="e">
        <f>IF(IF((D29)&lt;#REF!,#REF!,(D29)*#REF!)&lt;#REF!,#REF!,IF((D29)&lt;#REF!,#REF!,(D29)*#REF!))</f>
        <v>#REF!</v>
      </c>
      <c r="F29" s="40" t="e">
        <f t="shared" si="0"/>
        <v>#REF!</v>
      </c>
      <c r="G29" s="40" t="e">
        <f t="shared" si="1"/>
        <v>#REF!</v>
      </c>
      <c r="H29" s="41" t="e">
        <f t="shared" si="2"/>
        <v>#REF!</v>
      </c>
      <c r="I29" s="36"/>
      <c r="J29" s="6"/>
      <c r="K29" s="6"/>
      <c r="L29" s="2"/>
    </row>
    <row r="30" spans="1:12" customFormat="1" ht="15.75" thickBot="1" x14ac:dyDescent="0.3">
      <c r="A30" s="32" t="s">
        <v>82</v>
      </c>
      <c r="B30" s="2" t="s">
        <v>68</v>
      </c>
      <c r="C30" s="33"/>
      <c r="D30" s="33">
        <v>15306</v>
      </c>
      <c r="E30" s="1" t="e">
        <f>IF(IF((D30)&lt;#REF!,#REF!,(D30)*#REF!)&lt;#REF!,#REF!,IF((D30)&lt;#REF!,#REF!,(D30)*#REF!))</f>
        <v>#REF!</v>
      </c>
      <c r="F30" s="34" t="e">
        <f t="shared" si="0"/>
        <v>#REF!</v>
      </c>
      <c r="G30" s="34" t="e">
        <f t="shared" si="1"/>
        <v>#REF!</v>
      </c>
      <c r="H30" s="35" t="e">
        <f t="shared" si="2"/>
        <v>#REF!</v>
      </c>
      <c r="I30" s="36"/>
      <c r="J30" s="1" t="e">
        <f>((F30+F42)/2)/1956</f>
        <v>#REF!</v>
      </c>
      <c r="K30" s="1" t="e">
        <f>((F30+F42)/2)/2085</f>
        <v>#REF!</v>
      </c>
      <c r="L30" s="2"/>
    </row>
    <row r="31" spans="1:12" customFormat="1" x14ac:dyDescent="0.25">
      <c r="A31" s="37"/>
      <c r="B31" s="2" t="s">
        <v>69</v>
      </c>
      <c r="C31" s="33">
        <f t="shared" si="3"/>
        <v>113</v>
      </c>
      <c r="D31" s="33">
        <v>15419</v>
      </c>
      <c r="E31" s="1" t="e">
        <f>IF(IF((D31)&lt;#REF!,#REF!,(D31)*#REF!)&lt;#REF!,#REF!,IF((D31)&lt;#REF!,#REF!,(D31)*#REF!))</f>
        <v>#REF!</v>
      </c>
      <c r="F31" s="34" t="e">
        <f t="shared" si="0"/>
        <v>#REF!</v>
      </c>
      <c r="G31" s="34" t="e">
        <f t="shared" si="1"/>
        <v>#REF!</v>
      </c>
      <c r="H31" s="35" t="e">
        <f t="shared" si="2"/>
        <v>#REF!</v>
      </c>
      <c r="I31" s="36"/>
      <c r="J31" s="1"/>
      <c r="K31" s="1"/>
      <c r="L31" s="2"/>
    </row>
    <row r="32" spans="1:12" customFormat="1" x14ac:dyDescent="0.25">
      <c r="A32" s="37"/>
      <c r="B32" s="2" t="s">
        <v>70</v>
      </c>
      <c r="C32" s="33">
        <f t="shared" si="3"/>
        <v>142</v>
      </c>
      <c r="D32" s="33">
        <v>15561</v>
      </c>
      <c r="E32" s="1" t="e">
        <f>IF(IF((D32)&lt;#REF!,#REF!,(D32)*#REF!)&lt;#REF!,#REF!,IF((D32)&lt;#REF!,#REF!,(D32)*#REF!))</f>
        <v>#REF!</v>
      </c>
      <c r="F32" s="34" t="e">
        <f t="shared" si="0"/>
        <v>#REF!</v>
      </c>
      <c r="G32" s="34" t="e">
        <f t="shared" si="1"/>
        <v>#REF!</v>
      </c>
      <c r="H32" s="35" t="e">
        <f t="shared" si="2"/>
        <v>#REF!</v>
      </c>
      <c r="I32" s="36"/>
      <c r="J32" s="1"/>
      <c r="K32" s="1"/>
      <c r="L32" s="2"/>
    </row>
    <row r="33" spans="1:12" customFormat="1" x14ac:dyDescent="0.25">
      <c r="A33" s="37"/>
      <c r="B33" s="2" t="s">
        <v>71</v>
      </c>
      <c r="C33" s="33">
        <f t="shared" si="3"/>
        <v>432</v>
      </c>
      <c r="D33" s="33">
        <v>15993</v>
      </c>
      <c r="E33" s="1" t="e">
        <f>IF(IF((D33)&lt;#REF!,#REF!,(D33)*#REF!)&lt;#REF!,#REF!,IF((D33)&lt;#REF!,#REF!,(D33)*#REF!))</f>
        <v>#REF!</v>
      </c>
      <c r="F33" s="34" t="e">
        <f t="shared" si="0"/>
        <v>#REF!</v>
      </c>
      <c r="G33" s="34" t="e">
        <f t="shared" si="1"/>
        <v>#REF!</v>
      </c>
      <c r="H33" s="35" t="e">
        <f t="shared" si="2"/>
        <v>#REF!</v>
      </c>
      <c r="I33" s="36"/>
      <c r="J33" s="1"/>
      <c r="K33" s="1"/>
      <c r="L33" s="2"/>
    </row>
    <row r="34" spans="1:12" customFormat="1" x14ac:dyDescent="0.25">
      <c r="A34" s="37"/>
      <c r="B34" s="2" t="s">
        <v>72</v>
      </c>
      <c r="C34" s="33">
        <f t="shared" si="3"/>
        <v>454</v>
      </c>
      <c r="D34" s="33">
        <v>16447</v>
      </c>
      <c r="E34" s="1" t="e">
        <f>IF(IF((D34)&lt;#REF!,#REF!,(D34)*#REF!)&lt;#REF!,#REF!,IF((D34)&lt;#REF!,#REF!,(D34)*#REF!))</f>
        <v>#REF!</v>
      </c>
      <c r="F34" s="34" t="e">
        <f t="shared" si="0"/>
        <v>#REF!</v>
      </c>
      <c r="G34" s="34" t="e">
        <f t="shared" si="1"/>
        <v>#REF!</v>
      </c>
      <c r="H34" s="35" t="e">
        <f t="shared" si="2"/>
        <v>#REF!</v>
      </c>
      <c r="I34" s="36"/>
      <c r="J34" s="1"/>
      <c r="K34" s="1"/>
      <c r="L34" s="2"/>
    </row>
    <row r="35" spans="1:12" customFormat="1" x14ac:dyDescent="0.25">
      <c r="A35" s="37"/>
      <c r="B35" s="2" t="s">
        <v>73</v>
      </c>
      <c r="C35" s="33">
        <f t="shared" si="3"/>
        <v>454</v>
      </c>
      <c r="D35" s="33">
        <v>16901</v>
      </c>
      <c r="E35" s="1" t="e">
        <f>IF(IF((D35)&lt;#REF!,#REF!,(D35)*#REF!)&lt;#REF!,#REF!,IF((D35)&lt;#REF!,#REF!,(D35)*#REF!))</f>
        <v>#REF!</v>
      </c>
      <c r="F35" s="34" t="e">
        <f t="shared" si="0"/>
        <v>#REF!</v>
      </c>
      <c r="G35" s="34" t="e">
        <f t="shared" si="1"/>
        <v>#REF!</v>
      </c>
      <c r="H35" s="35" t="e">
        <f t="shared" si="2"/>
        <v>#REF!</v>
      </c>
      <c r="I35" s="36"/>
      <c r="J35" s="1"/>
      <c r="K35" s="1"/>
      <c r="L35" s="2"/>
    </row>
    <row r="36" spans="1:12" customFormat="1" x14ac:dyDescent="0.25">
      <c r="A36" s="37"/>
      <c r="B36" s="2" t="s">
        <v>74</v>
      </c>
      <c r="C36" s="33">
        <f t="shared" si="3"/>
        <v>454</v>
      </c>
      <c r="D36" s="33">
        <v>17355</v>
      </c>
      <c r="E36" s="1" t="e">
        <f>IF(IF((D36)&lt;#REF!,#REF!,(D36)*#REF!)&lt;#REF!,#REF!,IF((D36)&lt;#REF!,#REF!,(D36)*#REF!))</f>
        <v>#REF!</v>
      </c>
      <c r="F36" s="34" t="e">
        <f t="shared" si="0"/>
        <v>#REF!</v>
      </c>
      <c r="G36" s="34" t="e">
        <f t="shared" si="1"/>
        <v>#REF!</v>
      </c>
      <c r="H36" s="35" t="e">
        <f t="shared" si="2"/>
        <v>#REF!</v>
      </c>
      <c r="I36" s="36"/>
      <c r="J36" s="1"/>
      <c r="K36" s="1"/>
      <c r="L36" s="2"/>
    </row>
    <row r="37" spans="1:12" customFormat="1" x14ac:dyDescent="0.25">
      <c r="A37" s="37"/>
      <c r="B37" s="2" t="s">
        <v>75</v>
      </c>
      <c r="C37" s="33">
        <f t="shared" si="3"/>
        <v>455</v>
      </c>
      <c r="D37" s="33">
        <v>17810</v>
      </c>
      <c r="E37" s="1" t="e">
        <f>IF(IF((D37)&lt;#REF!,#REF!,(D37)*#REF!)&lt;#REF!,#REF!,IF((D37)&lt;#REF!,#REF!,(D37)*#REF!))</f>
        <v>#REF!</v>
      </c>
      <c r="F37" s="34" t="e">
        <f t="shared" si="0"/>
        <v>#REF!</v>
      </c>
      <c r="G37" s="34" t="e">
        <f t="shared" si="1"/>
        <v>#REF!</v>
      </c>
      <c r="H37" s="35" t="e">
        <f t="shared" si="2"/>
        <v>#REF!</v>
      </c>
      <c r="I37" s="36"/>
      <c r="J37" s="1"/>
      <c r="K37" s="1"/>
      <c r="L37" s="2"/>
    </row>
    <row r="38" spans="1:12" customFormat="1" x14ac:dyDescent="0.25">
      <c r="A38" s="37"/>
      <c r="B38" s="2" t="s">
        <v>76</v>
      </c>
      <c r="C38" s="33">
        <f t="shared" si="3"/>
        <v>632</v>
      </c>
      <c r="D38" s="33">
        <v>18442</v>
      </c>
      <c r="E38" s="1" t="e">
        <f>IF(IF((D38)&lt;#REF!,#REF!,(D38)*#REF!)&lt;#REF!,#REF!,IF((D38)&lt;#REF!,#REF!,(D38)*#REF!))</f>
        <v>#REF!</v>
      </c>
      <c r="F38" s="34" t="e">
        <f t="shared" si="0"/>
        <v>#REF!</v>
      </c>
      <c r="G38" s="34" t="e">
        <f t="shared" si="1"/>
        <v>#REF!</v>
      </c>
      <c r="H38" s="35" t="e">
        <f t="shared" si="2"/>
        <v>#REF!</v>
      </c>
      <c r="I38" s="36"/>
      <c r="J38" s="1"/>
      <c r="K38" s="1"/>
      <c r="L38" s="2"/>
    </row>
    <row r="39" spans="1:12" customFormat="1" x14ac:dyDescent="0.25">
      <c r="A39" s="37"/>
      <c r="B39" s="2" t="s">
        <v>77</v>
      </c>
      <c r="C39" s="33">
        <f t="shared" si="3"/>
        <v>700</v>
      </c>
      <c r="D39" s="33">
        <v>19142</v>
      </c>
      <c r="E39" s="1" t="e">
        <f>IF(IF((D39)&lt;#REF!,#REF!,(D39)*#REF!)&lt;#REF!,#REF!,IF((D39)&lt;#REF!,#REF!,(D39)*#REF!))</f>
        <v>#REF!</v>
      </c>
      <c r="F39" s="34" t="e">
        <f t="shared" si="0"/>
        <v>#REF!</v>
      </c>
      <c r="G39" s="34" t="e">
        <f t="shared" si="1"/>
        <v>#REF!</v>
      </c>
      <c r="H39" s="35" t="e">
        <f t="shared" si="2"/>
        <v>#REF!</v>
      </c>
      <c r="I39" s="36"/>
      <c r="J39" s="1"/>
      <c r="K39" s="1"/>
      <c r="L39" s="2"/>
    </row>
    <row r="40" spans="1:12" customFormat="1" x14ac:dyDescent="0.25">
      <c r="A40" s="37"/>
      <c r="B40" s="2" t="s">
        <v>78</v>
      </c>
      <c r="C40" s="33">
        <f t="shared" si="3"/>
        <v>700</v>
      </c>
      <c r="D40" s="33">
        <v>19842</v>
      </c>
      <c r="E40" s="1" t="e">
        <f>IF(IF((D40)&lt;#REF!,#REF!,(D40)*#REF!)&lt;#REF!,#REF!,IF((D40)&lt;#REF!,#REF!,(D40)*#REF!))</f>
        <v>#REF!</v>
      </c>
      <c r="F40" s="34" t="e">
        <f t="shared" si="0"/>
        <v>#REF!</v>
      </c>
      <c r="G40" s="34" t="e">
        <f t="shared" si="1"/>
        <v>#REF!</v>
      </c>
      <c r="H40" s="35" t="e">
        <f t="shared" si="2"/>
        <v>#REF!</v>
      </c>
      <c r="I40" s="36"/>
      <c r="J40" s="1"/>
      <c r="K40" s="1"/>
      <c r="L40" s="2"/>
    </row>
    <row r="41" spans="1:12" customFormat="1" x14ac:dyDescent="0.25">
      <c r="A41" s="37"/>
      <c r="B41" s="2" t="s">
        <v>79</v>
      </c>
      <c r="C41" s="33">
        <f t="shared" si="3"/>
        <v>700</v>
      </c>
      <c r="D41" s="33">
        <v>20542</v>
      </c>
      <c r="E41" s="1" t="e">
        <f>IF(IF((D41)&lt;#REF!,#REF!,(D41)*#REF!)&lt;#REF!,#REF!,IF((D41)&lt;#REF!,#REF!,(D41)*#REF!))</f>
        <v>#REF!</v>
      </c>
      <c r="F41" s="34" t="e">
        <f t="shared" si="0"/>
        <v>#REF!</v>
      </c>
      <c r="G41" s="34" t="e">
        <f t="shared" si="1"/>
        <v>#REF!</v>
      </c>
      <c r="H41" s="35" t="e">
        <f t="shared" si="2"/>
        <v>#REF!</v>
      </c>
      <c r="I41" s="36"/>
      <c r="J41" s="1"/>
      <c r="K41" s="1"/>
      <c r="L41" s="2"/>
    </row>
    <row r="42" spans="1:12" customFormat="1" ht="15.75" thickBot="1" x14ac:dyDescent="0.3">
      <c r="A42" s="38"/>
      <c r="B42" s="5" t="s">
        <v>80</v>
      </c>
      <c r="C42" s="39">
        <f t="shared" si="3"/>
        <v>700</v>
      </c>
      <c r="D42" s="39">
        <v>21242</v>
      </c>
      <c r="E42" s="1" t="e">
        <f>IF(IF((D42)&lt;#REF!,#REF!,(D42)*#REF!)&lt;#REF!,#REF!,IF((D42)&lt;#REF!,#REF!,(D42)*#REF!))</f>
        <v>#REF!</v>
      </c>
      <c r="F42" s="40" t="e">
        <f t="shared" si="0"/>
        <v>#REF!</v>
      </c>
      <c r="G42" s="40" t="e">
        <f t="shared" si="1"/>
        <v>#REF!</v>
      </c>
      <c r="H42" s="41" t="e">
        <f t="shared" si="2"/>
        <v>#REF!</v>
      </c>
      <c r="I42" s="36"/>
      <c r="J42" s="6"/>
      <c r="K42" s="6"/>
      <c r="L42" s="2"/>
    </row>
    <row r="43" spans="1:12" customFormat="1" ht="15.75" thickBot="1" x14ac:dyDescent="0.3">
      <c r="A43" s="32" t="s">
        <v>83</v>
      </c>
      <c r="B43" s="2" t="s">
        <v>68</v>
      </c>
      <c r="C43" s="33"/>
      <c r="D43" s="33">
        <v>15425</v>
      </c>
      <c r="E43" s="1" t="e">
        <f>IF(IF((D43)&lt;#REF!,#REF!,(D43)*#REF!)&lt;#REF!,#REF!,IF((D43)&lt;#REF!,#REF!,(D43)*#REF!))</f>
        <v>#REF!</v>
      </c>
      <c r="F43" s="34" t="e">
        <f t="shared" si="0"/>
        <v>#REF!</v>
      </c>
      <c r="G43" s="34" t="e">
        <f t="shared" si="1"/>
        <v>#REF!</v>
      </c>
      <c r="H43" s="35" t="e">
        <f t="shared" si="2"/>
        <v>#REF!</v>
      </c>
      <c r="I43" s="36"/>
      <c r="J43" s="1" t="e">
        <f>((F43+F55)/2)/1956</f>
        <v>#REF!</v>
      </c>
      <c r="K43" s="1" t="e">
        <f>((F43+F55)/2)/2085</f>
        <v>#REF!</v>
      </c>
      <c r="L43" s="2"/>
    </row>
    <row r="44" spans="1:12" customFormat="1" x14ac:dyDescent="0.25">
      <c r="A44" s="37"/>
      <c r="B44" s="2" t="s">
        <v>69</v>
      </c>
      <c r="C44" s="33">
        <f t="shared" si="3"/>
        <v>225</v>
      </c>
      <c r="D44" s="33">
        <v>15650</v>
      </c>
      <c r="E44" s="1" t="e">
        <f>IF(IF((D44)&lt;#REF!,#REF!,(D44)*#REF!)&lt;#REF!,#REF!,IF((D44)&lt;#REF!,#REF!,(D44)*#REF!))</f>
        <v>#REF!</v>
      </c>
      <c r="F44" s="34" t="e">
        <f t="shared" si="0"/>
        <v>#REF!</v>
      </c>
      <c r="G44" s="34" t="e">
        <f t="shared" si="1"/>
        <v>#REF!</v>
      </c>
      <c r="H44" s="35" t="e">
        <f t="shared" si="2"/>
        <v>#REF!</v>
      </c>
      <c r="I44" s="36"/>
      <c r="J44" s="1"/>
      <c r="K44" s="1"/>
      <c r="L44" s="2"/>
    </row>
    <row r="45" spans="1:12" customFormat="1" x14ac:dyDescent="0.25">
      <c r="A45" s="37"/>
      <c r="B45" s="2" t="s">
        <v>70</v>
      </c>
      <c r="C45" s="33">
        <f t="shared" si="3"/>
        <v>546</v>
      </c>
      <c r="D45" s="33">
        <v>16196</v>
      </c>
      <c r="E45" s="1" t="e">
        <f>IF(IF((D45)&lt;#REF!,#REF!,(D45)*#REF!)&lt;#REF!,#REF!,IF((D45)&lt;#REF!,#REF!,(D45)*#REF!))</f>
        <v>#REF!</v>
      </c>
      <c r="F45" s="34" t="e">
        <f t="shared" si="0"/>
        <v>#REF!</v>
      </c>
      <c r="G45" s="34" t="e">
        <f t="shared" si="1"/>
        <v>#REF!</v>
      </c>
      <c r="H45" s="35" t="e">
        <f t="shared" si="2"/>
        <v>#REF!</v>
      </c>
      <c r="I45" s="36"/>
      <c r="J45" s="1"/>
      <c r="K45" s="1"/>
      <c r="L45" s="2"/>
    </row>
    <row r="46" spans="1:12" customFormat="1" x14ac:dyDescent="0.25">
      <c r="A46" s="37"/>
      <c r="B46" s="2" t="s">
        <v>71</v>
      </c>
      <c r="C46" s="33">
        <f t="shared" si="3"/>
        <v>546</v>
      </c>
      <c r="D46" s="33">
        <v>16742</v>
      </c>
      <c r="E46" s="1" t="e">
        <f>IF(IF((D46)&lt;#REF!,#REF!,(D46)*#REF!)&lt;#REF!,#REF!,IF((D46)&lt;#REF!,#REF!,(D46)*#REF!))</f>
        <v>#REF!</v>
      </c>
      <c r="F46" s="34" t="e">
        <f t="shared" si="0"/>
        <v>#REF!</v>
      </c>
      <c r="G46" s="34" t="e">
        <f t="shared" si="1"/>
        <v>#REF!</v>
      </c>
      <c r="H46" s="35" t="e">
        <f t="shared" si="2"/>
        <v>#REF!</v>
      </c>
      <c r="I46" s="36"/>
      <c r="J46" s="1"/>
      <c r="K46" s="1"/>
      <c r="L46" s="2"/>
    </row>
    <row r="47" spans="1:12" customFormat="1" x14ac:dyDescent="0.25">
      <c r="A47" s="37"/>
      <c r="B47" s="2" t="s">
        <v>72</v>
      </c>
      <c r="C47" s="33">
        <f t="shared" si="3"/>
        <v>546</v>
      </c>
      <c r="D47" s="33">
        <v>17288</v>
      </c>
      <c r="E47" s="1" t="e">
        <f>IF(IF((D47)&lt;#REF!,#REF!,(D47)*#REF!)&lt;#REF!,#REF!,IF((D47)&lt;#REF!,#REF!,(D47)*#REF!))</f>
        <v>#REF!</v>
      </c>
      <c r="F47" s="34" t="e">
        <f t="shared" si="0"/>
        <v>#REF!</v>
      </c>
      <c r="G47" s="34" t="e">
        <f t="shared" si="1"/>
        <v>#REF!</v>
      </c>
      <c r="H47" s="35" t="e">
        <f t="shared" si="2"/>
        <v>#REF!</v>
      </c>
      <c r="I47" s="36"/>
      <c r="J47" s="1"/>
      <c r="K47" s="1"/>
      <c r="L47" s="2"/>
    </row>
    <row r="48" spans="1:12" customFormat="1" x14ac:dyDescent="0.25">
      <c r="A48" s="37"/>
      <c r="B48" s="2" t="s">
        <v>73</v>
      </c>
      <c r="C48" s="33">
        <f t="shared" si="3"/>
        <v>547</v>
      </c>
      <c r="D48" s="33">
        <v>17835</v>
      </c>
      <c r="E48" s="1" t="e">
        <f>IF(IF((D48)&lt;#REF!,#REF!,(D48)*#REF!)&lt;#REF!,#REF!,IF((D48)&lt;#REF!,#REF!,(D48)*#REF!))</f>
        <v>#REF!</v>
      </c>
      <c r="F48" s="34" t="e">
        <f t="shared" si="0"/>
        <v>#REF!</v>
      </c>
      <c r="G48" s="34" t="e">
        <f t="shared" si="1"/>
        <v>#REF!</v>
      </c>
      <c r="H48" s="35" t="e">
        <f t="shared" si="2"/>
        <v>#REF!</v>
      </c>
      <c r="I48" s="36"/>
      <c r="J48" s="1"/>
      <c r="K48" s="1"/>
      <c r="L48" s="2"/>
    </row>
    <row r="49" spans="1:12" customFormat="1" x14ac:dyDescent="0.25">
      <c r="A49" s="37"/>
      <c r="B49" s="2" t="s">
        <v>74</v>
      </c>
      <c r="C49" s="33">
        <f t="shared" si="3"/>
        <v>792</v>
      </c>
      <c r="D49" s="33">
        <v>18627</v>
      </c>
      <c r="E49" s="1" t="e">
        <f>IF(IF((D49)&lt;#REF!,#REF!,(D49)*#REF!)&lt;#REF!,#REF!,IF((D49)&lt;#REF!,#REF!,(D49)*#REF!))</f>
        <v>#REF!</v>
      </c>
      <c r="F49" s="34" t="e">
        <f t="shared" si="0"/>
        <v>#REF!</v>
      </c>
      <c r="G49" s="34" t="e">
        <f t="shared" si="1"/>
        <v>#REF!</v>
      </c>
      <c r="H49" s="35" t="e">
        <f t="shared" si="2"/>
        <v>#REF!</v>
      </c>
      <c r="I49" s="36"/>
      <c r="J49" s="1"/>
      <c r="K49" s="1"/>
      <c r="L49" s="2"/>
    </row>
    <row r="50" spans="1:12" customFormat="1" x14ac:dyDescent="0.25">
      <c r="A50" s="37"/>
      <c r="B50" s="2" t="s">
        <v>75</v>
      </c>
      <c r="C50" s="33">
        <f t="shared" si="3"/>
        <v>842</v>
      </c>
      <c r="D50" s="33">
        <v>19469</v>
      </c>
      <c r="E50" s="1" t="e">
        <f>IF(IF((D50)&lt;#REF!,#REF!,(D50)*#REF!)&lt;#REF!,#REF!,IF((D50)&lt;#REF!,#REF!,(D50)*#REF!))</f>
        <v>#REF!</v>
      </c>
      <c r="F50" s="34" t="e">
        <f t="shared" si="0"/>
        <v>#REF!</v>
      </c>
      <c r="G50" s="34" t="e">
        <f t="shared" si="1"/>
        <v>#REF!</v>
      </c>
      <c r="H50" s="35" t="e">
        <f t="shared" si="2"/>
        <v>#REF!</v>
      </c>
      <c r="I50" s="36"/>
      <c r="J50" s="1"/>
      <c r="K50" s="1"/>
      <c r="L50" s="2"/>
    </row>
    <row r="51" spans="1:12" customFormat="1" x14ac:dyDescent="0.25">
      <c r="A51" s="37"/>
      <c r="B51" s="2" t="s">
        <v>76</v>
      </c>
      <c r="C51" s="33">
        <f t="shared" si="3"/>
        <v>842</v>
      </c>
      <c r="D51" s="33">
        <v>20311</v>
      </c>
      <c r="E51" s="1" t="e">
        <f>IF(IF((D51)&lt;#REF!,#REF!,(D51)*#REF!)&lt;#REF!,#REF!,IF((D51)&lt;#REF!,#REF!,(D51)*#REF!))</f>
        <v>#REF!</v>
      </c>
      <c r="F51" s="34" t="e">
        <f t="shared" si="0"/>
        <v>#REF!</v>
      </c>
      <c r="G51" s="34" t="e">
        <f t="shared" si="1"/>
        <v>#REF!</v>
      </c>
      <c r="H51" s="35" t="e">
        <f t="shared" si="2"/>
        <v>#REF!</v>
      </c>
      <c r="I51" s="36"/>
      <c r="J51" s="1"/>
      <c r="K51" s="1"/>
      <c r="L51" s="2"/>
    </row>
    <row r="52" spans="1:12" customFormat="1" x14ac:dyDescent="0.25">
      <c r="A52" s="37"/>
      <c r="B52" s="2" t="s">
        <v>77</v>
      </c>
      <c r="C52" s="33">
        <f t="shared" si="3"/>
        <v>842</v>
      </c>
      <c r="D52" s="33">
        <v>21153</v>
      </c>
      <c r="E52" s="1" t="e">
        <f>IF(IF((D52)&lt;#REF!,#REF!,(D52)*#REF!)&lt;#REF!,#REF!,IF((D52)&lt;#REF!,#REF!,(D52)*#REF!))</f>
        <v>#REF!</v>
      </c>
      <c r="F52" s="34" t="e">
        <f t="shared" si="0"/>
        <v>#REF!</v>
      </c>
      <c r="G52" s="34" t="e">
        <f t="shared" si="1"/>
        <v>#REF!</v>
      </c>
      <c r="H52" s="35" t="e">
        <f t="shared" si="2"/>
        <v>#REF!</v>
      </c>
      <c r="I52" s="36"/>
      <c r="J52" s="1"/>
      <c r="K52" s="1"/>
      <c r="L52" s="2"/>
    </row>
    <row r="53" spans="1:12" customFormat="1" x14ac:dyDescent="0.25">
      <c r="A53" s="37"/>
      <c r="B53" s="2" t="s">
        <v>78</v>
      </c>
      <c r="C53" s="33">
        <f t="shared" si="3"/>
        <v>842</v>
      </c>
      <c r="D53" s="33">
        <v>21995</v>
      </c>
      <c r="E53" s="1" t="e">
        <f>IF(IF((D53)&lt;#REF!,#REF!,(D53)*#REF!)&lt;#REF!,#REF!,IF((D53)&lt;#REF!,#REF!,(D53)*#REF!))</f>
        <v>#REF!</v>
      </c>
      <c r="F53" s="34" t="e">
        <f t="shared" si="0"/>
        <v>#REF!</v>
      </c>
      <c r="G53" s="34" t="e">
        <f t="shared" si="1"/>
        <v>#REF!</v>
      </c>
      <c r="H53" s="35" t="e">
        <f t="shared" si="2"/>
        <v>#REF!</v>
      </c>
      <c r="I53" s="36"/>
      <c r="J53" s="1"/>
      <c r="K53" s="1"/>
      <c r="L53" s="2"/>
    </row>
    <row r="54" spans="1:12" customFormat="1" x14ac:dyDescent="0.25">
      <c r="A54" s="37"/>
      <c r="B54" s="2" t="s">
        <v>79</v>
      </c>
      <c r="C54" s="33">
        <f t="shared" si="3"/>
        <v>842</v>
      </c>
      <c r="D54" s="33">
        <v>22837</v>
      </c>
      <c r="E54" s="1" t="e">
        <f>IF(IF((D54)&lt;#REF!,#REF!,(D54)*#REF!)&lt;#REF!,#REF!,IF((D54)&lt;#REF!,#REF!,(D54)*#REF!))</f>
        <v>#REF!</v>
      </c>
      <c r="F54" s="34" t="e">
        <f t="shared" si="0"/>
        <v>#REF!</v>
      </c>
      <c r="G54" s="34" t="e">
        <f t="shared" si="1"/>
        <v>#REF!</v>
      </c>
      <c r="H54" s="35" t="e">
        <f t="shared" si="2"/>
        <v>#REF!</v>
      </c>
      <c r="I54" s="36"/>
      <c r="J54" s="1"/>
      <c r="K54" s="1"/>
      <c r="L54" s="2"/>
    </row>
    <row r="55" spans="1:12" customFormat="1" ht="15.75" thickBot="1" x14ac:dyDescent="0.3">
      <c r="A55" s="38"/>
      <c r="B55" s="5" t="s">
        <v>80</v>
      </c>
      <c r="C55" s="39">
        <f t="shared" si="3"/>
        <v>842</v>
      </c>
      <c r="D55" s="39">
        <v>23679</v>
      </c>
      <c r="E55" s="1" t="e">
        <f>IF(IF((D55)&lt;#REF!,#REF!,(D55)*#REF!)&lt;#REF!,#REF!,IF((D55)&lt;#REF!,#REF!,(D55)*#REF!))</f>
        <v>#REF!</v>
      </c>
      <c r="F55" s="40" t="e">
        <f t="shared" si="0"/>
        <v>#REF!</v>
      </c>
      <c r="G55" s="40" t="e">
        <f t="shared" si="1"/>
        <v>#REF!</v>
      </c>
      <c r="H55" s="41" t="e">
        <f t="shared" si="2"/>
        <v>#REF!</v>
      </c>
      <c r="I55" s="36"/>
      <c r="J55" s="6"/>
      <c r="K55" s="6"/>
      <c r="L55" s="2"/>
    </row>
    <row r="56" spans="1:12" customFormat="1" ht="15.75" thickBot="1" x14ac:dyDescent="0.3">
      <c r="A56" s="32" t="s">
        <v>84</v>
      </c>
      <c r="B56" s="2" t="s">
        <v>68</v>
      </c>
      <c r="C56" s="33"/>
      <c r="D56" s="33">
        <v>16196</v>
      </c>
      <c r="E56" s="1" t="e">
        <f>IF(IF((D56)&lt;#REF!,#REF!,(D56)*#REF!)&lt;#REF!,#REF!,IF((D56)&lt;#REF!,#REF!,(D56)*#REF!))</f>
        <v>#REF!</v>
      </c>
      <c r="F56" s="34" t="e">
        <f t="shared" si="0"/>
        <v>#REF!</v>
      </c>
      <c r="G56" s="34" t="e">
        <f t="shared" si="1"/>
        <v>#REF!</v>
      </c>
      <c r="H56" s="35" t="e">
        <f t="shared" si="2"/>
        <v>#REF!</v>
      </c>
      <c r="I56" s="36"/>
      <c r="J56" s="1" t="e">
        <f>((F56+F68)/2)/1956</f>
        <v>#REF!</v>
      </c>
      <c r="K56" s="8" t="e">
        <f>((F56+F68)/2)/2085</f>
        <v>#REF!</v>
      </c>
      <c r="L56" s="2"/>
    </row>
    <row r="57" spans="1:12" customFormat="1" x14ac:dyDescent="0.25">
      <c r="A57" s="37"/>
      <c r="B57" s="2" t="s">
        <v>69</v>
      </c>
      <c r="C57" s="33">
        <f t="shared" si="3"/>
        <v>630</v>
      </c>
      <c r="D57" s="33">
        <v>16826</v>
      </c>
      <c r="E57" s="1" t="e">
        <f>IF(IF((D57)&lt;#REF!,#REF!,(D57)*#REF!)&lt;#REF!,#REF!,IF((D57)&lt;#REF!,#REF!,(D57)*#REF!))</f>
        <v>#REF!</v>
      </c>
      <c r="F57" s="34" t="e">
        <f t="shared" si="0"/>
        <v>#REF!</v>
      </c>
      <c r="G57" s="34" t="e">
        <f t="shared" si="1"/>
        <v>#REF!</v>
      </c>
      <c r="H57" s="35" t="e">
        <f t="shared" si="2"/>
        <v>#REF!</v>
      </c>
      <c r="I57" s="36"/>
      <c r="J57" s="1"/>
      <c r="K57" s="1"/>
      <c r="L57" s="2"/>
    </row>
    <row r="58" spans="1:12" customFormat="1" x14ac:dyDescent="0.25">
      <c r="A58" s="37"/>
      <c r="B58" s="2" t="s">
        <v>70</v>
      </c>
      <c r="C58" s="33">
        <f t="shared" si="3"/>
        <v>629</v>
      </c>
      <c r="D58" s="33">
        <v>17455</v>
      </c>
      <c r="E58" s="1" t="e">
        <f>IF(IF((D58)&lt;#REF!,#REF!,(D58)*#REF!)&lt;#REF!,#REF!,IF((D58)&lt;#REF!,#REF!,(D58)*#REF!))</f>
        <v>#REF!</v>
      </c>
      <c r="F58" s="34" t="e">
        <f t="shared" si="0"/>
        <v>#REF!</v>
      </c>
      <c r="G58" s="34" t="e">
        <f t="shared" si="1"/>
        <v>#REF!</v>
      </c>
      <c r="H58" s="35" t="e">
        <f t="shared" si="2"/>
        <v>#REF!</v>
      </c>
      <c r="I58" s="36"/>
      <c r="J58" s="1"/>
      <c r="K58" s="1"/>
      <c r="L58" s="2"/>
    </row>
    <row r="59" spans="1:12" customFormat="1" x14ac:dyDescent="0.25">
      <c r="A59" s="37"/>
      <c r="B59" s="2" t="s">
        <v>71</v>
      </c>
      <c r="C59" s="33">
        <f t="shared" si="3"/>
        <v>713</v>
      </c>
      <c r="D59" s="33">
        <v>18168</v>
      </c>
      <c r="E59" s="1" t="e">
        <f>IF(IF((D59)&lt;#REF!,#REF!,(D59)*#REF!)&lt;#REF!,#REF!,IF((D59)&lt;#REF!,#REF!,(D59)*#REF!))</f>
        <v>#REF!</v>
      </c>
      <c r="F59" s="34" t="e">
        <f t="shared" si="0"/>
        <v>#REF!</v>
      </c>
      <c r="G59" s="34" t="e">
        <f t="shared" si="1"/>
        <v>#REF!</v>
      </c>
      <c r="H59" s="35" t="e">
        <f t="shared" si="2"/>
        <v>#REF!</v>
      </c>
      <c r="I59" s="36"/>
      <c r="J59" s="1"/>
      <c r="K59" s="1"/>
      <c r="L59" s="2"/>
    </row>
    <row r="60" spans="1:12" customFormat="1" x14ac:dyDescent="0.25">
      <c r="A60" s="37"/>
      <c r="B60" s="2" t="s">
        <v>72</v>
      </c>
      <c r="C60" s="33">
        <f t="shared" si="3"/>
        <v>971</v>
      </c>
      <c r="D60" s="33">
        <v>19139</v>
      </c>
      <c r="E60" s="1" t="e">
        <f>IF(IF((D60)&lt;#REF!,#REF!,(D60)*#REF!)&lt;#REF!,#REF!,IF((D60)&lt;#REF!,#REF!,(D60)*#REF!))</f>
        <v>#REF!</v>
      </c>
      <c r="F60" s="34" t="e">
        <f t="shared" si="0"/>
        <v>#REF!</v>
      </c>
      <c r="G60" s="34" t="e">
        <f t="shared" si="1"/>
        <v>#REF!</v>
      </c>
      <c r="H60" s="35" t="e">
        <f t="shared" si="2"/>
        <v>#REF!</v>
      </c>
      <c r="I60" s="36"/>
      <c r="J60" s="1"/>
      <c r="K60" s="1"/>
      <c r="L60" s="2"/>
    </row>
    <row r="61" spans="1:12" customFormat="1" x14ac:dyDescent="0.25">
      <c r="A61" s="37"/>
      <c r="B61" s="2" t="s">
        <v>73</v>
      </c>
      <c r="C61" s="33">
        <f t="shared" si="3"/>
        <v>971</v>
      </c>
      <c r="D61" s="33">
        <v>20110</v>
      </c>
      <c r="E61" s="1" t="e">
        <f>IF(IF((D61)&lt;#REF!,#REF!,(D61)*#REF!)&lt;#REF!,#REF!,IF((D61)&lt;#REF!,#REF!,(D61)*#REF!))</f>
        <v>#REF!</v>
      </c>
      <c r="F61" s="34" t="e">
        <f t="shared" si="0"/>
        <v>#REF!</v>
      </c>
      <c r="G61" s="34" t="e">
        <f t="shared" si="1"/>
        <v>#REF!</v>
      </c>
      <c r="H61" s="35" t="e">
        <f t="shared" si="2"/>
        <v>#REF!</v>
      </c>
      <c r="I61" s="36"/>
      <c r="J61" s="1"/>
      <c r="K61" s="1"/>
      <c r="L61" s="2"/>
    </row>
    <row r="62" spans="1:12" customFormat="1" x14ac:dyDescent="0.25">
      <c r="A62" s="37"/>
      <c r="B62" s="2" t="s">
        <v>74</v>
      </c>
      <c r="C62" s="33">
        <f t="shared" si="3"/>
        <v>971</v>
      </c>
      <c r="D62" s="33">
        <v>21081</v>
      </c>
      <c r="E62" s="1" t="e">
        <f>IF(IF((D62)&lt;#REF!,#REF!,(D62)*#REF!)&lt;#REF!,#REF!,IF((D62)&lt;#REF!,#REF!,(D62)*#REF!))</f>
        <v>#REF!</v>
      </c>
      <c r="F62" s="34" t="e">
        <f t="shared" si="0"/>
        <v>#REF!</v>
      </c>
      <c r="G62" s="34" t="e">
        <f t="shared" si="1"/>
        <v>#REF!</v>
      </c>
      <c r="H62" s="35" t="e">
        <f t="shared" si="2"/>
        <v>#REF!</v>
      </c>
      <c r="I62" s="36"/>
      <c r="J62" s="1"/>
      <c r="K62" s="1"/>
      <c r="L62" s="2"/>
    </row>
    <row r="63" spans="1:12" customFormat="1" x14ac:dyDescent="0.25">
      <c r="A63" s="37"/>
      <c r="B63" s="2" t="s">
        <v>75</v>
      </c>
      <c r="C63" s="33">
        <f t="shared" si="3"/>
        <v>971</v>
      </c>
      <c r="D63" s="33">
        <v>22052</v>
      </c>
      <c r="E63" s="1" t="e">
        <f>IF(IF((D63)&lt;#REF!,#REF!,(D63)*#REF!)&lt;#REF!,#REF!,IF((D63)&lt;#REF!,#REF!,(D63)*#REF!))</f>
        <v>#REF!</v>
      </c>
      <c r="F63" s="34" t="e">
        <f t="shared" si="0"/>
        <v>#REF!</v>
      </c>
      <c r="G63" s="34" t="e">
        <f t="shared" si="1"/>
        <v>#REF!</v>
      </c>
      <c r="H63" s="35" t="e">
        <f t="shared" si="2"/>
        <v>#REF!</v>
      </c>
      <c r="I63" s="36"/>
      <c r="J63" s="1"/>
      <c r="K63" s="1"/>
      <c r="L63" s="2"/>
    </row>
    <row r="64" spans="1:12" customFormat="1" x14ac:dyDescent="0.25">
      <c r="A64" s="37"/>
      <c r="B64" s="2" t="s">
        <v>76</v>
      </c>
      <c r="C64" s="33">
        <f t="shared" si="3"/>
        <v>971</v>
      </c>
      <c r="D64" s="33">
        <v>23023</v>
      </c>
      <c r="E64" s="1" t="e">
        <f>IF(IF((D64)&lt;#REF!,#REF!,(D64)*#REF!)&lt;#REF!,#REF!,IF((D64)&lt;#REF!,#REF!,(D64)*#REF!))</f>
        <v>#REF!</v>
      </c>
      <c r="F64" s="34" t="e">
        <f t="shared" si="0"/>
        <v>#REF!</v>
      </c>
      <c r="G64" s="34" t="e">
        <f t="shared" si="1"/>
        <v>#REF!</v>
      </c>
      <c r="H64" s="35" t="e">
        <f t="shared" si="2"/>
        <v>#REF!</v>
      </c>
      <c r="I64" s="36"/>
      <c r="J64" s="1"/>
      <c r="K64" s="1"/>
      <c r="L64" s="2"/>
    </row>
    <row r="65" spans="1:12" customFormat="1" x14ac:dyDescent="0.25">
      <c r="A65" s="37"/>
      <c r="B65" s="2" t="s">
        <v>77</v>
      </c>
      <c r="C65" s="33">
        <f t="shared" si="3"/>
        <v>971</v>
      </c>
      <c r="D65" s="33">
        <v>23994</v>
      </c>
      <c r="E65" s="1" t="e">
        <f>IF(IF((D65)&lt;#REF!,#REF!,(D65)*#REF!)&lt;#REF!,#REF!,IF((D65)&lt;#REF!,#REF!,(D65)*#REF!))</f>
        <v>#REF!</v>
      </c>
      <c r="F65" s="34" t="e">
        <f t="shared" si="0"/>
        <v>#REF!</v>
      </c>
      <c r="G65" s="34" t="e">
        <f t="shared" si="1"/>
        <v>#REF!</v>
      </c>
      <c r="H65" s="35" t="e">
        <f t="shared" si="2"/>
        <v>#REF!</v>
      </c>
      <c r="I65" s="36"/>
      <c r="J65" s="1"/>
      <c r="K65" s="1"/>
      <c r="L65" s="2"/>
    </row>
    <row r="66" spans="1:12" customFormat="1" x14ac:dyDescent="0.25">
      <c r="A66" s="37"/>
      <c r="B66" s="2" t="s">
        <v>78</v>
      </c>
      <c r="C66" s="33">
        <f t="shared" si="3"/>
        <v>971</v>
      </c>
      <c r="D66" s="33">
        <v>24965</v>
      </c>
      <c r="E66" s="1" t="e">
        <f>IF(IF((D66)&lt;#REF!,#REF!,(D66)*#REF!)&lt;#REF!,#REF!,IF((D66)&lt;#REF!,#REF!,(D66)*#REF!))</f>
        <v>#REF!</v>
      </c>
      <c r="F66" s="34" t="e">
        <f t="shared" si="0"/>
        <v>#REF!</v>
      </c>
      <c r="G66" s="34" t="e">
        <f t="shared" si="1"/>
        <v>#REF!</v>
      </c>
      <c r="H66" s="35" t="e">
        <f t="shared" si="2"/>
        <v>#REF!</v>
      </c>
      <c r="I66" s="36"/>
      <c r="J66" s="1"/>
      <c r="K66" s="1"/>
      <c r="L66" s="2"/>
    </row>
    <row r="67" spans="1:12" customFormat="1" x14ac:dyDescent="0.25">
      <c r="A67" s="37"/>
      <c r="B67" s="2" t="s">
        <v>79</v>
      </c>
      <c r="C67" s="33">
        <f t="shared" si="3"/>
        <v>971</v>
      </c>
      <c r="D67" s="33">
        <v>25936</v>
      </c>
      <c r="E67" s="1" t="e">
        <f>IF(IF((D67)&lt;#REF!,#REF!,(D67)*#REF!)&lt;#REF!,#REF!,IF((D67)&lt;#REF!,#REF!,(D67)*#REF!))</f>
        <v>#REF!</v>
      </c>
      <c r="F67" s="34" t="e">
        <f t="shared" si="0"/>
        <v>#REF!</v>
      </c>
      <c r="G67" s="34" t="e">
        <f t="shared" si="1"/>
        <v>#REF!</v>
      </c>
      <c r="H67" s="35" t="e">
        <f t="shared" si="2"/>
        <v>#REF!</v>
      </c>
      <c r="I67" s="36"/>
      <c r="J67" s="1"/>
      <c r="K67" s="1"/>
      <c r="L67" s="2"/>
    </row>
    <row r="68" spans="1:12" customFormat="1" ht="15.75" thickBot="1" x14ac:dyDescent="0.3">
      <c r="A68" s="38"/>
      <c r="B68" s="5" t="s">
        <v>80</v>
      </c>
      <c r="C68" s="39">
        <f t="shared" si="3"/>
        <v>971</v>
      </c>
      <c r="D68" s="39">
        <v>26907</v>
      </c>
      <c r="E68" s="1" t="e">
        <f>IF(IF((D68)&lt;#REF!,#REF!,(D68)*#REF!)&lt;#REF!,#REF!,IF((D68)&lt;#REF!,#REF!,(D68)*#REF!))</f>
        <v>#REF!</v>
      </c>
      <c r="F68" s="40" t="e">
        <f t="shared" si="0"/>
        <v>#REF!</v>
      </c>
      <c r="G68" s="40" t="e">
        <f t="shared" si="1"/>
        <v>#REF!</v>
      </c>
      <c r="H68" s="41" t="e">
        <f t="shared" si="2"/>
        <v>#REF!</v>
      </c>
      <c r="I68" s="36"/>
      <c r="J68" s="6"/>
      <c r="K68" s="6"/>
      <c r="L68" s="2"/>
    </row>
    <row r="69" spans="1:12" customFormat="1" ht="15.75" thickBot="1" x14ac:dyDescent="0.3">
      <c r="A69" s="32" t="s">
        <v>85</v>
      </c>
      <c r="B69" s="7" t="s">
        <v>86</v>
      </c>
      <c r="C69" s="33">
        <f t="shared" si="3"/>
        <v>971</v>
      </c>
      <c r="D69" s="33">
        <v>27878</v>
      </c>
      <c r="E69" s="1" t="e">
        <f>IF(IF((D69)&lt;#REF!,#REF!,(D69)*#REF!)&lt;#REF!,#REF!,IF((D69)&lt;#REF!,#REF!,(D69)*#REF!))</f>
        <v>#REF!</v>
      </c>
      <c r="F69" s="34" t="e">
        <f t="shared" ref="F69:F132" si="4">D69+E69</f>
        <v>#REF!</v>
      </c>
      <c r="G69" s="34" t="e">
        <f t="shared" ref="G69:G132" si="5">F69/12</f>
        <v>#REF!</v>
      </c>
      <c r="H69" s="35" t="e">
        <f t="shared" ref="H69:H132" si="6">G69*13</f>
        <v>#REF!</v>
      </c>
      <c r="I69" s="36"/>
      <c r="J69" s="1" t="e">
        <f>((F56+F70)/2)/1956</f>
        <v>#REF!</v>
      </c>
      <c r="K69" s="1" t="e">
        <f>((F56+F70)/2)/2085</f>
        <v>#REF!</v>
      </c>
      <c r="L69" s="2"/>
    </row>
    <row r="70" spans="1:12" customFormat="1" ht="15.75" thickBot="1" x14ac:dyDescent="0.3">
      <c r="A70" s="38"/>
      <c r="B70" s="45" t="s">
        <v>87</v>
      </c>
      <c r="C70" s="39">
        <f t="shared" ref="C70:C133" si="7">D70-D69</f>
        <v>971</v>
      </c>
      <c r="D70" s="39">
        <v>28849</v>
      </c>
      <c r="E70" s="1" t="e">
        <f>IF(IF((D70)&lt;#REF!,#REF!,(D70)*#REF!)&lt;#REF!,#REF!,IF((D70)&lt;#REF!,#REF!,(D70)*#REF!))</f>
        <v>#REF!</v>
      </c>
      <c r="F70" s="40" t="e">
        <f t="shared" si="4"/>
        <v>#REF!</v>
      </c>
      <c r="G70" s="40" t="e">
        <f t="shared" si="5"/>
        <v>#REF!</v>
      </c>
      <c r="H70" s="41" t="e">
        <f t="shared" si="6"/>
        <v>#REF!</v>
      </c>
      <c r="I70" s="36"/>
      <c r="J70" s="6"/>
      <c r="K70" s="6"/>
      <c r="L70" s="2"/>
    </row>
    <row r="71" spans="1:12" customFormat="1" ht="15.75" thickBot="1" x14ac:dyDescent="0.3">
      <c r="A71" s="46" t="s">
        <v>88</v>
      </c>
      <c r="B71" s="47" t="s">
        <v>89</v>
      </c>
      <c r="C71" s="48">
        <f t="shared" si="7"/>
        <v>971</v>
      </c>
      <c r="D71" s="48">
        <v>29820</v>
      </c>
      <c r="E71" s="1" t="e">
        <f>IF(IF((D71)&lt;#REF!,#REF!,(D71)*#REF!)&lt;#REF!,#REF!,IF((D71)&lt;#REF!,#REF!,(D71)*#REF!))</f>
        <v>#REF!</v>
      </c>
      <c r="F71" s="50" t="e">
        <f t="shared" si="4"/>
        <v>#REF!</v>
      </c>
      <c r="G71" s="50" t="e">
        <f t="shared" si="5"/>
        <v>#REF!</v>
      </c>
      <c r="H71" s="51" t="e">
        <f t="shared" si="6"/>
        <v>#REF!</v>
      </c>
      <c r="I71" s="36"/>
      <c r="J71" s="69" t="e">
        <f>((F56+F71)/2)/1956</f>
        <v>#REF!</v>
      </c>
      <c r="K71" s="69" t="e">
        <f>((F56+F71)/2)/2085</f>
        <v>#REF!</v>
      </c>
      <c r="L71" s="2"/>
    </row>
    <row r="72" spans="1:12" customFormat="1" ht="15.75" thickBot="1" x14ac:dyDescent="0.3">
      <c r="A72" s="32" t="s">
        <v>90</v>
      </c>
      <c r="B72" s="2" t="s">
        <v>68</v>
      </c>
      <c r="C72" s="33"/>
      <c r="D72" s="33">
        <v>20049</v>
      </c>
      <c r="E72" s="1" t="e">
        <f>IF(IF((D72)&lt;#REF!,#REF!,(D72)*#REF!)&lt;#REF!,#REF!,IF((D72)&lt;#REF!,#REF!,(D72)*#REF!))</f>
        <v>#REF!</v>
      </c>
      <c r="F72" s="34" t="e">
        <f t="shared" si="4"/>
        <v>#REF!</v>
      </c>
      <c r="G72" s="34" t="e">
        <f t="shared" si="5"/>
        <v>#REF!</v>
      </c>
      <c r="H72" s="35" t="e">
        <f t="shared" si="6"/>
        <v>#REF!</v>
      </c>
      <c r="I72" s="36"/>
      <c r="J72" s="1" t="e">
        <f>((F72+F82)/2)/1956</f>
        <v>#REF!</v>
      </c>
      <c r="K72" s="1" t="e">
        <f>((F72+F82)/2)/2085</f>
        <v>#REF!</v>
      </c>
      <c r="L72" s="2"/>
    </row>
    <row r="73" spans="1:12" customFormat="1" x14ac:dyDescent="0.25">
      <c r="A73" s="37"/>
      <c r="B73" s="2" t="s">
        <v>69</v>
      </c>
      <c r="C73" s="33">
        <f t="shared" si="7"/>
        <v>1036</v>
      </c>
      <c r="D73" s="33">
        <v>21085</v>
      </c>
      <c r="E73" s="1" t="e">
        <f>IF(IF((D73)&lt;#REF!,#REF!,(D73)*#REF!)&lt;#REF!,#REF!,IF((D73)&lt;#REF!,#REF!,(D73)*#REF!))</f>
        <v>#REF!</v>
      </c>
      <c r="F73" s="34" t="e">
        <f t="shared" si="4"/>
        <v>#REF!</v>
      </c>
      <c r="G73" s="34" t="e">
        <f t="shared" si="5"/>
        <v>#REF!</v>
      </c>
      <c r="H73" s="35" t="e">
        <f t="shared" si="6"/>
        <v>#REF!</v>
      </c>
      <c r="I73" s="36"/>
      <c r="J73" s="1"/>
      <c r="K73" s="1"/>
      <c r="L73" s="2"/>
    </row>
    <row r="74" spans="1:12" customFormat="1" x14ac:dyDescent="0.25">
      <c r="A74" s="37"/>
      <c r="B74" s="2" t="s">
        <v>70</v>
      </c>
      <c r="C74" s="33">
        <f t="shared" si="7"/>
        <v>1036</v>
      </c>
      <c r="D74" s="33">
        <v>22121</v>
      </c>
      <c r="E74" s="1" t="e">
        <f>IF(IF((D74)&lt;#REF!,#REF!,(D74)*#REF!)&lt;#REF!,#REF!,IF((D74)&lt;#REF!,#REF!,(D74)*#REF!))</f>
        <v>#REF!</v>
      </c>
      <c r="F74" s="34" t="e">
        <f t="shared" si="4"/>
        <v>#REF!</v>
      </c>
      <c r="G74" s="34" t="e">
        <f t="shared" si="5"/>
        <v>#REF!</v>
      </c>
      <c r="H74" s="35" t="e">
        <f t="shared" si="6"/>
        <v>#REF!</v>
      </c>
      <c r="I74" s="36"/>
      <c r="J74" s="1"/>
      <c r="K74" s="1"/>
      <c r="L74" s="2"/>
    </row>
    <row r="75" spans="1:12" customFormat="1" x14ac:dyDescent="0.25">
      <c r="A75" s="37"/>
      <c r="B75" s="2" t="s">
        <v>71</v>
      </c>
      <c r="C75" s="33">
        <f t="shared" si="7"/>
        <v>1036</v>
      </c>
      <c r="D75" s="33">
        <v>23157</v>
      </c>
      <c r="E75" s="1" t="e">
        <f>IF(IF((D75)&lt;#REF!,#REF!,(D75)*#REF!)&lt;#REF!,#REF!,IF((D75)&lt;#REF!,#REF!,(D75)*#REF!))</f>
        <v>#REF!</v>
      </c>
      <c r="F75" s="34" t="e">
        <f t="shared" si="4"/>
        <v>#REF!</v>
      </c>
      <c r="G75" s="34" t="e">
        <f t="shared" si="5"/>
        <v>#REF!</v>
      </c>
      <c r="H75" s="35" t="e">
        <f t="shared" si="6"/>
        <v>#REF!</v>
      </c>
      <c r="I75" s="36"/>
      <c r="J75" s="1"/>
      <c r="K75" s="1"/>
      <c r="L75" s="2"/>
    </row>
    <row r="76" spans="1:12" customFormat="1" x14ac:dyDescent="0.25">
      <c r="A76" s="37"/>
      <c r="B76" s="2" t="s">
        <v>72</v>
      </c>
      <c r="C76" s="33">
        <f t="shared" si="7"/>
        <v>1036</v>
      </c>
      <c r="D76" s="33">
        <v>24193</v>
      </c>
      <c r="E76" s="1" t="e">
        <f>IF(IF((D76)&lt;#REF!,#REF!,(D76)*#REF!)&lt;#REF!,#REF!,IF((D76)&lt;#REF!,#REF!,(D76)*#REF!))</f>
        <v>#REF!</v>
      </c>
      <c r="F76" s="34" t="e">
        <f t="shared" si="4"/>
        <v>#REF!</v>
      </c>
      <c r="G76" s="34" t="e">
        <f t="shared" si="5"/>
        <v>#REF!</v>
      </c>
      <c r="H76" s="35" t="e">
        <f t="shared" si="6"/>
        <v>#REF!</v>
      </c>
      <c r="I76" s="36"/>
      <c r="J76" s="1"/>
      <c r="K76" s="1"/>
      <c r="L76" s="2"/>
    </row>
    <row r="77" spans="1:12" customFormat="1" x14ac:dyDescent="0.25">
      <c r="A77" s="37"/>
      <c r="B77" s="2" t="s">
        <v>73</v>
      </c>
      <c r="C77" s="33">
        <f t="shared" si="7"/>
        <v>1036</v>
      </c>
      <c r="D77" s="33">
        <v>25229</v>
      </c>
      <c r="E77" s="1" t="e">
        <f>IF(IF((D77)&lt;#REF!,#REF!,(D77)*#REF!)&lt;#REF!,#REF!,IF((D77)&lt;#REF!,#REF!,(D77)*#REF!))</f>
        <v>#REF!</v>
      </c>
      <c r="F77" s="34" t="e">
        <f t="shared" si="4"/>
        <v>#REF!</v>
      </c>
      <c r="G77" s="34" t="e">
        <f t="shared" si="5"/>
        <v>#REF!</v>
      </c>
      <c r="H77" s="35" t="e">
        <f t="shared" si="6"/>
        <v>#REF!</v>
      </c>
      <c r="I77" s="36"/>
      <c r="J77" s="1"/>
      <c r="K77" s="1"/>
      <c r="L77" s="2"/>
    </row>
    <row r="78" spans="1:12" customFormat="1" x14ac:dyDescent="0.25">
      <c r="A78" s="37"/>
      <c r="B78" s="2" t="s">
        <v>74</v>
      </c>
      <c r="C78" s="33">
        <f t="shared" si="7"/>
        <v>1036</v>
      </c>
      <c r="D78" s="33">
        <v>26265</v>
      </c>
      <c r="E78" s="1" t="e">
        <f>IF(IF((D78)&lt;#REF!,#REF!,(D78)*#REF!)&lt;#REF!,#REF!,IF((D78)&lt;#REF!,#REF!,(D78)*#REF!))</f>
        <v>#REF!</v>
      </c>
      <c r="F78" s="34" t="e">
        <f t="shared" si="4"/>
        <v>#REF!</v>
      </c>
      <c r="G78" s="34" t="e">
        <f t="shared" si="5"/>
        <v>#REF!</v>
      </c>
      <c r="H78" s="35" t="e">
        <f t="shared" si="6"/>
        <v>#REF!</v>
      </c>
      <c r="I78" s="36"/>
      <c r="J78" s="1"/>
      <c r="K78" s="1"/>
      <c r="L78" s="2"/>
    </row>
    <row r="79" spans="1:12" customFormat="1" x14ac:dyDescent="0.25">
      <c r="A79" s="37"/>
      <c r="B79" s="2" t="s">
        <v>75</v>
      </c>
      <c r="C79" s="33">
        <f t="shared" si="7"/>
        <v>1036</v>
      </c>
      <c r="D79" s="33">
        <v>27301</v>
      </c>
      <c r="E79" s="1" t="e">
        <f>IF(IF((D79)&lt;#REF!,#REF!,(D79)*#REF!)&lt;#REF!,#REF!,IF((D79)&lt;#REF!,#REF!,(D79)*#REF!))</f>
        <v>#REF!</v>
      </c>
      <c r="F79" s="34" t="e">
        <f t="shared" si="4"/>
        <v>#REF!</v>
      </c>
      <c r="G79" s="34" t="e">
        <f t="shared" si="5"/>
        <v>#REF!</v>
      </c>
      <c r="H79" s="35" t="e">
        <f t="shared" si="6"/>
        <v>#REF!</v>
      </c>
      <c r="I79" s="36"/>
      <c r="J79" s="1"/>
      <c r="K79" s="1"/>
      <c r="L79" s="2"/>
    </row>
    <row r="80" spans="1:12" customFormat="1" x14ac:dyDescent="0.25">
      <c r="A80" s="37"/>
      <c r="B80" s="2" t="s">
        <v>76</v>
      </c>
      <c r="C80" s="33">
        <f t="shared" si="7"/>
        <v>1036</v>
      </c>
      <c r="D80" s="33">
        <v>28337</v>
      </c>
      <c r="E80" s="1" t="e">
        <f>IF(IF((D80)&lt;#REF!,#REF!,(D80)*#REF!)&lt;#REF!,#REF!,IF((D80)&lt;#REF!,#REF!,(D80)*#REF!))</f>
        <v>#REF!</v>
      </c>
      <c r="F80" s="34" t="e">
        <f t="shared" si="4"/>
        <v>#REF!</v>
      </c>
      <c r="G80" s="34" t="e">
        <f t="shared" si="5"/>
        <v>#REF!</v>
      </c>
      <c r="H80" s="35" t="e">
        <f t="shared" si="6"/>
        <v>#REF!</v>
      </c>
      <c r="I80" s="36"/>
      <c r="J80" s="1"/>
      <c r="K80" s="1"/>
      <c r="L80" s="2"/>
    </row>
    <row r="81" spans="1:12" customFormat="1" x14ac:dyDescent="0.25">
      <c r="A81" s="37"/>
      <c r="B81" s="2" t="s">
        <v>77</v>
      </c>
      <c r="C81" s="33">
        <f t="shared" si="7"/>
        <v>1036</v>
      </c>
      <c r="D81" s="33">
        <v>29373</v>
      </c>
      <c r="E81" s="1" t="e">
        <f>IF(IF((D81)&lt;#REF!,#REF!,(D81)*#REF!)&lt;#REF!,#REF!,IF((D81)&lt;#REF!,#REF!,(D81)*#REF!))</f>
        <v>#REF!</v>
      </c>
      <c r="F81" s="34" t="e">
        <f t="shared" si="4"/>
        <v>#REF!</v>
      </c>
      <c r="G81" s="34" t="e">
        <f t="shared" si="5"/>
        <v>#REF!</v>
      </c>
      <c r="H81" s="35" t="e">
        <f t="shared" si="6"/>
        <v>#REF!</v>
      </c>
      <c r="I81" s="36"/>
      <c r="J81" s="1"/>
      <c r="K81" s="1"/>
      <c r="L81" s="2"/>
    </row>
    <row r="82" spans="1:12" customFormat="1" ht="15.75" thickBot="1" x14ac:dyDescent="0.3">
      <c r="A82" s="38"/>
      <c r="B82" s="5" t="s">
        <v>78</v>
      </c>
      <c r="C82" s="39">
        <f t="shared" si="7"/>
        <v>1036</v>
      </c>
      <c r="D82" s="39">
        <v>30409</v>
      </c>
      <c r="E82" s="1" t="e">
        <f>IF(IF((D82)&lt;#REF!,#REF!,(D82)*#REF!)&lt;#REF!,#REF!,IF((D82)&lt;#REF!,#REF!,(D82)*#REF!))</f>
        <v>#REF!</v>
      </c>
      <c r="F82" s="40" t="e">
        <f t="shared" si="4"/>
        <v>#REF!</v>
      </c>
      <c r="G82" s="40" t="e">
        <f t="shared" si="5"/>
        <v>#REF!</v>
      </c>
      <c r="H82" s="41" t="e">
        <f t="shared" si="6"/>
        <v>#REF!</v>
      </c>
      <c r="I82" s="36"/>
      <c r="J82" s="6"/>
      <c r="K82" s="6"/>
      <c r="L82" s="2"/>
    </row>
    <row r="83" spans="1:12" customFormat="1" ht="15.75" thickBot="1" x14ac:dyDescent="0.3">
      <c r="A83" s="42" t="s">
        <v>91</v>
      </c>
      <c r="B83" s="43" t="s">
        <v>79</v>
      </c>
      <c r="C83" s="33">
        <f t="shared" si="7"/>
        <v>1036</v>
      </c>
      <c r="D83" s="33">
        <v>31445</v>
      </c>
      <c r="E83" s="1" t="e">
        <f>IF(IF((D83)&lt;#REF!,#REF!,(D83)*#REF!)&lt;#REF!,#REF!,IF((D83)&lt;#REF!,#REF!,(D83)*#REF!))</f>
        <v>#REF!</v>
      </c>
      <c r="F83" s="34" t="e">
        <f t="shared" si="4"/>
        <v>#REF!</v>
      </c>
      <c r="G83" s="34" t="e">
        <f t="shared" si="5"/>
        <v>#REF!</v>
      </c>
      <c r="H83" s="35" t="e">
        <f t="shared" si="6"/>
        <v>#REF!</v>
      </c>
      <c r="I83" s="36"/>
      <c r="J83" s="1" t="e">
        <f>((F72+F84)/2)/1956</f>
        <v>#REF!</v>
      </c>
      <c r="K83" s="1" t="e">
        <f>((F72+F84)/2)/2085</f>
        <v>#REF!</v>
      </c>
      <c r="L83" s="2"/>
    </row>
    <row r="84" spans="1:12" customFormat="1" ht="15.75" thickBot="1" x14ac:dyDescent="0.3">
      <c r="A84" s="38"/>
      <c r="B84" s="5" t="s">
        <v>80</v>
      </c>
      <c r="C84" s="33">
        <f t="shared" si="7"/>
        <v>1036</v>
      </c>
      <c r="D84" s="39">
        <v>32481</v>
      </c>
      <c r="E84" s="1" t="e">
        <f>IF(IF((D84)&lt;#REF!,#REF!,(D84)*#REF!)&lt;#REF!,#REF!,IF((D84)&lt;#REF!,#REF!,(D84)*#REF!))</f>
        <v>#REF!</v>
      </c>
      <c r="F84" s="40" t="e">
        <f t="shared" si="4"/>
        <v>#REF!</v>
      </c>
      <c r="G84" s="40" t="e">
        <f t="shared" si="5"/>
        <v>#REF!</v>
      </c>
      <c r="H84" s="41" t="e">
        <f t="shared" si="6"/>
        <v>#REF!</v>
      </c>
      <c r="I84" s="36"/>
      <c r="J84" s="6"/>
      <c r="K84" s="6"/>
      <c r="L84" s="2"/>
    </row>
    <row r="85" spans="1:12" customFormat="1" ht="15.75" thickBot="1" x14ac:dyDescent="0.3">
      <c r="A85" s="42" t="s">
        <v>92</v>
      </c>
      <c r="B85" s="43" t="s">
        <v>68</v>
      </c>
      <c r="C85" s="44"/>
      <c r="D85" s="33">
        <v>22648</v>
      </c>
      <c r="E85" s="1" t="e">
        <f>IF(IF((D85)&lt;#REF!,#REF!,(D85)*#REF!)&lt;#REF!,#REF!,IF((D85)&lt;#REF!,#REF!,(D85)*#REF!))</f>
        <v>#REF!</v>
      </c>
      <c r="F85" s="34" t="e">
        <f t="shared" si="4"/>
        <v>#REF!</v>
      </c>
      <c r="G85" s="34" t="e">
        <f t="shared" si="5"/>
        <v>#REF!</v>
      </c>
      <c r="H85" s="35" t="e">
        <f t="shared" si="6"/>
        <v>#REF!</v>
      </c>
      <c r="I85" s="36"/>
      <c r="J85" s="1" t="e">
        <f>((F85+F95)/2)/1956</f>
        <v>#REF!</v>
      </c>
      <c r="K85" s="1" t="e">
        <f>((F85+F95)/2)/2085</f>
        <v>#REF!</v>
      </c>
      <c r="L85" s="2"/>
    </row>
    <row r="86" spans="1:12" customFormat="1" x14ac:dyDescent="0.25">
      <c r="A86" s="37"/>
      <c r="B86" s="2" t="s">
        <v>69</v>
      </c>
      <c r="C86" s="33">
        <f t="shared" si="7"/>
        <v>1132</v>
      </c>
      <c r="D86" s="33">
        <v>23780</v>
      </c>
      <c r="E86" s="1" t="e">
        <f>IF(IF((D86)&lt;#REF!,#REF!,(D86)*#REF!)&lt;#REF!,#REF!,IF((D86)&lt;#REF!,#REF!,(D86)*#REF!))</f>
        <v>#REF!</v>
      </c>
      <c r="F86" s="34" t="e">
        <f t="shared" si="4"/>
        <v>#REF!</v>
      </c>
      <c r="G86" s="34" t="e">
        <f t="shared" si="5"/>
        <v>#REF!</v>
      </c>
      <c r="H86" s="35" t="e">
        <f t="shared" si="6"/>
        <v>#REF!</v>
      </c>
      <c r="I86" s="36"/>
      <c r="J86" s="1"/>
      <c r="K86" s="1"/>
      <c r="L86" s="2"/>
    </row>
    <row r="87" spans="1:12" customFormat="1" x14ac:dyDescent="0.25">
      <c r="A87" s="37"/>
      <c r="B87" s="2" t="s">
        <v>70</v>
      </c>
      <c r="C87" s="33">
        <f t="shared" si="7"/>
        <v>1132</v>
      </c>
      <c r="D87" s="33">
        <v>24912</v>
      </c>
      <c r="E87" s="1" t="e">
        <f>IF(IF((D87)&lt;#REF!,#REF!,(D87)*#REF!)&lt;#REF!,#REF!,IF((D87)&lt;#REF!,#REF!,(D87)*#REF!))</f>
        <v>#REF!</v>
      </c>
      <c r="F87" s="34" t="e">
        <f t="shared" si="4"/>
        <v>#REF!</v>
      </c>
      <c r="G87" s="34" t="e">
        <f t="shared" si="5"/>
        <v>#REF!</v>
      </c>
      <c r="H87" s="35" t="e">
        <f t="shared" si="6"/>
        <v>#REF!</v>
      </c>
      <c r="I87" s="36"/>
      <c r="J87" s="1"/>
      <c r="K87" s="1"/>
      <c r="L87" s="2"/>
    </row>
    <row r="88" spans="1:12" customFormat="1" x14ac:dyDescent="0.25">
      <c r="A88" s="37"/>
      <c r="B88" s="2" t="s">
        <v>71</v>
      </c>
      <c r="C88" s="33">
        <f t="shared" si="7"/>
        <v>1132</v>
      </c>
      <c r="D88" s="33">
        <v>26044</v>
      </c>
      <c r="E88" s="1" t="e">
        <f>IF(IF((D88)&lt;#REF!,#REF!,(D88)*#REF!)&lt;#REF!,#REF!,IF((D88)&lt;#REF!,#REF!,(D88)*#REF!))</f>
        <v>#REF!</v>
      </c>
      <c r="F88" s="34" t="e">
        <f t="shared" si="4"/>
        <v>#REF!</v>
      </c>
      <c r="G88" s="34" t="e">
        <f t="shared" si="5"/>
        <v>#REF!</v>
      </c>
      <c r="H88" s="35" t="e">
        <f t="shared" si="6"/>
        <v>#REF!</v>
      </c>
      <c r="I88" s="36"/>
      <c r="J88" s="1"/>
      <c r="K88" s="1"/>
      <c r="L88" s="2"/>
    </row>
    <row r="89" spans="1:12" customFormat="1" x14ac:dyDescent="0.25">
      <c r="A89" s="37"/>
      <c r="B89" s="2" t="s">
        <v>72</v>
      </c>
      <c r="C89" s="33">
        <f t="shared" si="7"/>
        <v>1132</v>
      </c>
      <c r="D89" s="33">
        <v>27176</v>
      </c>
      <c r="E89" s="1" t="e">
        <f>IF(IF((D89)&lt;#REF!,#REF!,(D89)*#REF!)&lt;#REF!,#REF!,IF((D89)&lt;#REF!,#REF!,(D89)*#REF!))</f>
        <v>#REF!</v>
      </c>
      <c r="F89" s="34" t="e">
        <f t="shared" si="4"/>
        <v>#REF!</v>
      </c>
      <c r="G89" s="34" t="e">
        <f t="shared" si="5"/>
        <v>#REF!</v>
      </c>
      <c r="H89" s="35" t="e">
        <f t="shared" si="6"/>
        <v>#REF!</v>
      </c>
      <c r="I89" s="36"/>
      <c r="J89" s="1"/>
      <c r="K89" s="1"/>
      <c r="L89" s="2"/>
    </row>
    <row r="90" spans="1:12" customFormat="1" x14ac:dyDescent="0.25">
      <c r="A90" s="37"/>
      <c r="B90" s="2" t="s">
        <v>73</v>
      </c>
      <c r="C90" s="33">
        <f t="shared" si="7"/>
        <v>1132</v>
      </c>
      <c r="D90" s="33">
        <v>28308</v>
      </c>
      <c r="E90" s="1" t="e">
        <f>IF(IF((D90)&lt;#REF!,#REF!,(D90)*#REF!)&lt;#REF!,#REF!,IF((D90)&lt;#REF!,#REF!,(D90)*#REF!))</f>
        <v>#REF!</v>
      </c>
      <c r="F90" s="34" t="e">
        <f t="shared" si="4"/>
        <v>#REF!</v>
      </c>
      <c r="G90" s="34" t="e">
        <f t="shared" si="5"/>
        <v>#REF!</v>
      </c>
      <c r="H90" s="35" t="e">
        <f t="shared" si="6"/>
        <v>#REF!</v>
      </c>
      <c r="I90" s="36"/>
      <c r="J90" s="1"/>
      <c r="K90" s="1"/>
      <c r="L90" s="2"/>
    </row>
    <row r="91" spans="1:12" customFormat="1" x14ac:dyDescent="0.25">
      <c r="A91" s="37"/>
      <c r="B91" s="2" t="s">
        <v>74</v>
      </c>
      <c r="C91" s="33">
        <f t="shared" si="7"/>
        <v>1132</v>
      </c>
      <c r="D91" s="33">
        <v>29440</v>
      </c>
      <c r="E91" s="1" t="e">
        <f>IF(IF((D91)&lt;#REF!,#REF!,(D91)*#REF!)&lt;#REF!,#REF!,IF((D91)&lt;#REF!,#REF!,(D91)*#REF!))</f>
        <v>#REF!</v>
      </c>
      <c r="F91" s="34" t="e">
        <f t="shared" si="4"/>
        <v>#REF!</v>
      </c>
      <c r="G91" s="34" t="e">
        <f t="shared" si="5"/>
        <v>#REF!</v>
      </c>
      <c r="H91" s="35" t="e">
        <f t="shared" si="6"/>
        <v>#REF!</v>
      </c>
      <c r="I91" s="36"/>
      <c r="J91" s="1"/>
      <c r="K91" s="1"/>
      <c r="L91" s="2"/>
    </row>
    <row r="92" spans="1:12" customFormat="1" x14ac:dyDescent="0.25">
      <c r="A92" s="37"/>
      <c r="B92" s="2" t="s">
        <v>75</v>
      </c>
      <c r="C92" s="33">
        <f t="shared" si="7"/>
        <v>1132</v>
      </c>
      <c r="D92" s="33">
        <v>30572</v>
      </c>
      <c r="E92" s="1" t="e">
        <f>IF(IF((D92)&lt;#REF!,#REF!,(D92)*#REF!)&lt;#REF!,#REF!,IF((D92)&lt;#REF!,#REF!,(D92)*#REF!))</f>
        <v>#REF!</v>
      </c>
      <c r="F92" s="34" t="e">
        <f t="shared" si="4"/>
        <v>#REF!</v>
      </c>
      <c r="G92" s="34" t="e">
        <f t="shared" si="5"/>
        <v>#REF!</v>
      </c>
      <c r="H92" s="35" t="e">
        <f t="shared" si="6"/>
        <v>#REF!</v>
      </c>
      <c r="I92" s="36"/>
      <c r="J92" s="1"/>
      <c r="K92" s="1"/>
      <c r="L92" s="2"/>
    </row>
    <row r="93" spans="1:12" customFormat="1" x14ac:dyDescent="0.25">
      <c r="A93" s="37"/>
      <c r="B93" s="2" t="s">
        <v>76</v>
      </c>
      <c r="C93" s="33">
        <f t="shared" si="7"/>
        <v>1132</v>
      </c>
      <c r="D93" s="33">
        <v>31704</v>
      </c>
      <c r="E93" s="1" t="e">
        <f>IF(IF((D93)&lt;#REF!,#REF!,(D93)*#REF!)&lt;#REF!,#REF!,IF((D93)&lt;#REF!,#REF!,(D93)*#REF!))</f>
        <v>#REF!</v>
      </c>
      <c r="F93" s="34" t="e">
        <f t="shared" si="4"/>
        <v>#REF!</v>
      </c>
      <c r="G93" s="34" t="e">
        <f t="shared" si="5"/>
        <v>#REF!</v>
      </c>
      <c r="H93" s="35" t="e">
        <f t="shared" si="6"/>
        <v>#REF!</v>
      </c>
      <c r="I93" s="36"/>
      <c r="J93" s="1"/>
      <c r="K93" s="1"/>
      <c r="L93" s="2"/>
    </row>
    <row r="94" spans="1:12" customFormat="1" x14ac:dyDescent="0.25">
      <c r="A94" s="37"/>
      <c r="B94" s="2" t="s">
        <v>77</v>
      </c>
      <c r="C94" s="33">
        <f t="shared" si="7"/>
        <v>1132</v>
      </c>
      <c r="D94" s="33">
        <v>32836</v>
      </c>
      <c r="E94" s="1" t="e">
        <f>IF(IF((D94)&lt;#REF!,#REF!,(D94)*#REF!)&lt;#REF!,#REF!,IF((D94)&lt;#REF!,#REF!,(D94)*#REF!))</f>
        <v>#REF!</v>
      </c>
      <c r="F94" s="34" t="e">
        <f t="shared" si="4"/>
        <v>#REF!</v>
      </c>
      <c r="G94" s="34" t="e">
        <f t="shared" si="5"/>
        <v>#REF!</v>
      </c>
      <c r="H94" s="35" t="e">
        <f t="shared" si="6"/>
        <v>#REF!</v>
      </c>
      <c r="I94" s="36"/>
      <c r="J94" s="1"/>
      <c r="K94" s="1"/>
      <c r="L94" s="2"/>
    </row>
    <row r="95" spans="1:12" customFormat="1" ht="15.75" thickBot="1" x14ac:dyDescent="0.3">
      <c r="A95" s="38"/>
      <c r="B95" s="5" t="s">
        <v>78</v>
      </c>
      <c r="C95" s="39">
        <f t="shared" si="7"/>
        <v>1132</v>
      </c>
      <c r="D95" s="39">
        <v>33968</v>
      </c>
      <c r="E95" s="1" t="e">
        <f>IF(IF((D95)&lt;#REF!,#REF!,(D95)*#REF!)&lt;#REF!,#REF!,IF((D95)&lt;#REF!,#REF!,(D95)*#REF!))</f>
        <v>#REF!</v>
      </c>
      <c r="F95" s="40" t="e">
        <f t="shared" si="4"/>
        <v>#REF!</v>
      </c>
      <c r="G95" s="40" t="e">
        <f t="shared" si="5"/>
        <v>#REF!</v>
      </c>
      <c r="H95" s="41" t="e">
        <f t="shared" si="6"/>
        <v>#REF!</v>
      </c>
      <c r="I95" s="36"/>
      <c r="J95" s="6"/>
      <c r="K95" s="6"/>
      <c r="L95" s="2"/>
    </row>
    <row r="96" spans="1:12" customFormat="1" ht="15.75" thickBot="1" x14ac:dyDescent="0.3">
      <c r="A96" s="42" t="s">
        <v>93</v>
      </c>
      <c r="B96" s="43" t="s">
        <v>79</v>
      </c>
      <c r="C96" s="33">
        <f t="shared" si="7"/>
        <v>1132</v>
      </c>
      <c r="D96" s="33">
        <v>35100</v>
      </c>
      <c r="E96" s="1" t="e">
        <f>IF(IF((D96)&lt;#REF!,#REF!,(D96)*#REF!)&lt;#REF!,#REF!,IF((D96)&lt;#REF!,#REF!,(D96)*#REF!))</f>
        <v>#REF!</v>
      </c>
      <c r="F96" s="34" t="e">
        <f t="shared" si="4"/>
        <v>#REF!</v>
      </c>
      <c r="G96" s="34" t="e">
        <f t="shared" si="5"/>
        <v>#REF!</v>
      </c>
      <c r="H96" s="35" t="e">
        <f t="shared" si="6"/>
        <v>#REF!</v>
      </c>
      <c r="I96" s="36"/>
      <c r="J96" s="1" t="e">
        <f>((F85+F97)/2)/1956</f>
        <v>#REF!</v>
      </c>
      <c r="K96" s="1" t="e">
        <f>((F85+F97)/2)/2085</f>
        <v>#REF!</v>
      </c>
      <c r="L96" s="2"/>
    </row>
    <row r="97" spans="1:12" customFormat="1" ht="15.75" thickBot="1" x14ac:dyDescent="0.3">
      <c r="A97" s="38"/>
      <c r="B97" s="5" t="s">
        <v>80</v>
      </c>
      <c r="C97" s="39">
        <f t="shared" si="7"/>
        <v>1132</v>
      </c>
      <c r="D97" s="39">
        <v>36232</v>
      </c>
      <c r="E97" s="1" t="e">
        <f>IF(IF((D97)&lt;#REF!,#REF!,(D97)*#REF!)&lt;#REF!,#REF!,IF((D97)&lt;#REF!,#REF!,(D97)*#REF!))</f>
        <v>#REF!</v>
      </c>
      <c r="F97" s="40" t="e">
        <f t="shared" si="4"/>
        <v>#REF!</v>
      </c>
      <c r="G97" s="40" t="e">
        <f t="shared" si="5"/>
        <v>#REF!</v>
      </c>
      <c r="H97" s="41" t="e">
        <f t="shared" si="6"/>
        <v>#REF!</v>
      </c>
      <c r="I97" s="36"/>
      <c r="J97" s="6"/>
      <c r="K97" s="6"/>
      <c r="L97" s="2"/>
    </row>
    <row r="98" spans="1:12" customFormat="1" ht="15.75" thickBot="1" x14ac:dyDescent="0.3">
      <c r="A98" s="32" t="s">
        <v>94</v>
      </c>
      <c r="B98" s="2" t="s">
        <v>68</v>
      </c>
      <c r="C98" s="33"/>
      <c r="D98" s="33">
        <v>24500</v>
      </c>
      <c r="E98" s="1" t="e">
        <f>IF(IF((D98)&lt;#REF!,#REF!,(D98)*#REF!)&lt;#REF!,#REF!,IF((D98)&lt;#REF!,#REF!,(D98)*#REF!))</f>
        <v>#REF!</v>
      </c>
      <c r="F98" s="34" t="e">
        <f t="shared" si="4"/>
        <v>#REF!</v>
      </c>
      <c r="G98" s="34" t="e">
        <f t="shared" si="5"/>
        <v>#REF!</v>
      </c>
      <c r="H98" s="35" t="e">
        <f t="shared" si="6"/>
        <v>#REF!</v>
      </c>
      <c r="I98" s="36"/>
      <c r="J98" s="1" t="e">
        <f>((F98+F109)/2)/1956</f>
        <v>#REF!</v>
      </c>
      <c r="K98" s="1" t="e">
        <f>((F98+F109)/2)/2085</f>
        <v>#REF!</v>
      </c>
      <c r="L98" s="2"/>
    </row>
    <row r="99" spans="1:12" customFormat="1" x14ac:dyDescent="0.25">
      <c r="A99" s="37"/>
      <c r="B99" s="2" t="s">
        <v>69</v>
      </c>
      <c r="C99" s="33">
        <f t="shared" si="7"/>
        <v>1197</v>
      </c>
      <c r="D99" s="33">
        <v>25697</v>
      </c>
      <c r="E99" s="1" t="e">
        <f>IF(IF((D99)&lt;#REF!,#REF!,(D99)*#REF!)&lt;#REF!,#REF!,IF((D99)&lt;#REF!,#REF!,(D99)*#REF!))</f>
        <v>#REF!</v>
      </c>
      <c r="F99" s="34" t="e">
        <f t="shared" si="4"/>
        <v>#REF!</v>
      </c>
      <c r="G99" s="34" t="e">
        <f t="shared" si="5"/>
        <v>#REF!</v>
      </c>
      <c r="H99" s="35" t="e">
        <f t="shared" si="6"/>
        <v>#REF!</v>
      </c>
      <c r="I99" s="36"/>
      <c r="J99" s="1"/>
      <c r="K99" s="1"/>
      <c r="L99" s="2"/>
    </row>
    <row r="100" spans="1:12" customFormat="1" x14ac:dyDescent="0.25">
      <c r="A100" s="37"/>
      <c r="B100" s="2" t="s">
        <v>70</v>
      </c>
      <c r="C100" s="33">
        <f t="shared" si="7"/>
        <v>1197</v>
      </c>
      <c r="D100" s="33">
        <v>26894</v>
      </c>
      <c r="E100" s="1" t="e">
        <f>IF(IF((D100)&lt;#REF!,#REF!,(D100)*#REF!)&lt;#REF!,#REF!,IF((D100)&lt;#REF!,#REF!,(D100)*#REF!))</f>
        <v>#REF!</v>
      </c>
      <c r="F100" s="34" t="e">
        <f t="shared" si="4"/>
        <v>#REF!</v>
      </c>
      <c r="G100" s="34" t="e">
        <f t="shared" si="5"/>
        <v>#REF!</v>
      </c>
      <c r="H100" s="35" t="e">
        <f t="shared" si="6"/>
        <v>#REF!</v>
      </c>
      <c r="I100" s="36"/>
      <c r="J100" s="1"/>
      <c r="K100" s="1"/>
      <c r="L100" s="2"/>
    </row>
    <row r="101" spans="1:12" customFormat="1" x14ac:dyDescent="0.25">
      <c r="A101" s="37"/>
      <c r="B101" s="2" t="s">
        <v>71</v>
      </c>
      <c r="C101" s="33">
        <f t="shared" si="7"/>
        <v>1197</v>
      </c>
      <c r="D101" s="33">
        <v>28091</v>
      </c>
      <c r="E101" s="1" t="e">
        <f>IF(IF((D101)&lt;#REF!,#REF!,(D101)*#REF!)&lt;#REF!,#REF!,IF((D101)&lt;#REF!,#REF!,(D101)*#REF!))</f>
        <v>#REF!</v>
      </c>
      <c r="F101" s="34" t="e">
        <f t="shared" si="4"/>
        <v>#REF!</v>
      </c>
      <c r="G101" s="34" t="e">
        <f t="shared" si="5"/>
        <v>#REF!</v>
      </c>
      <c r="H101" s="35" t="e">
        <f t="shared" si="6"/>
        <v>#REF!</v>
      </c>
      <c r="I101" s="36"/>
      <c r="J101" s="1"/>
      <c r="K101" s="1"/>
      <c r="L101" s="2"/>
    </row>
    <row r="102" spans="1:12" customFormat="1" x14ac:dyDescent="0.25">
      <c r="A102" s="37"/>
      <c r="B102" s="2" t="s">
        <v>72</v>
      </c>
      <c r="C102" s="33">
        <f t="shared" si="7"/>
        <v>1197</v>
      </c>
      <c r="D102" s="33">
        <v>29288</v>
      </c>
      <c r="E102" s="1" t="e">
        <f>IF(IF((D102)&lt;#REF!,#REF!,(D102)*#REF!)&lt;#REF!,#REF!,IF((D102)&lt;#REF!,#REF!,(D102)*#REF!))</f>
        <v>#REF!</v>
      </c>
      <c r="F102" s="34" t="e">
        <f t="shared" si="4"/>
        <v>#REF!</v>
      </c>
      <c r="G102" s="34" t="e">
        <f t="shared" si="5"/>
        <v>#REF!</v>
      </c>
      <c r="H102" s="35" t="e">
        <f t="shared" si="6"/>
        <v>#REF!</v>
      </c>
      <c r="I102" s="36"/>
      <c r="J102" s="1"/>
      <c r="K102" s="1"/>
      <c r="L102" s="2"/>
    </row>
    <row r="103" spans="1:12" customFormat="1" x14ac:dyDescent="0.25">
      <c r="A103" s="37"/>
      <c r="B103" s="2" t="s">
        <v>73</v>
      </c>
      <c r="C103" s="33">
        <f t="shared" si="7"/>
        <v>1197</v>
      </c>
      <c r="D103" s="33">
        <v>30485</v>
      </c>
      <c r="E103" s="1" t="e">
        <f>IF(IF((D103)&lt;#REF!,#REF!,(D103)*#REF!)&lt;#REF!,#REF!,IF((D103)&lt;#REF!,#REF!,(D103)*#REF!))</f>
        <v>#REF!</v>
      </c>
      <c r="F103" s="34" t="e">
        <f t="shared" si="4"/>
        <v>#REF!</v>
      </c>
      <c r="G103" s="34" t="e">
        <f t="shared" si="5"/>
        <v>#REF!</v>
      </c>
      <c r="H103" s="35" t="e">
        <f t="shared" si="6"/>
        <v>#REF!</v>
      </c>
      <c r="I103" s="36"/>
      <c r="J103" s="1"/>
      <c r="K103" s="1"/>
      <c r="L103" s="2"/>
    </row>
    <row r="104" spans="1:12" customFormat="1" x14ac:dyDescent="0.25">
      <c r="A104" s="37"/>
      <c r="B104" s="2" t="s">
        <v>74</v>
      </c>
      <c r="C104" s="33">
        <f t="shared" si="7"/>
        <v>1197</v>
      </c>
      <c r="D104" s="33">
        <v>31682</v>
      </c>
      <c r="E104" s="1" t="e">
        <f>IF(IF((D104)&lt;#REF!,#REF!,(D104)*#REF!)&lt;#REF!,#REF!,IF((D104)&lt;#REF!,#REF!,(D104)*#REF!))</f>
        <v>#REF!</v>
      </c>
      <c r="F104" s="34" t="e">
        <f t="shared" si="4"/>
        <v>#REF!</v>
      </c>
      <c r="G104" s="34" t="e">
        <f t="shared" si="5"/>
        <v>#REF!</v>
      </c>
      <c r="H104" s="35" t="e">
        <f t="shared" si="6"/>
        <v>#REF!</v>
      </c>
      <c r="I104" s="36"/>
      <c r="J104" s="1"/>
      <c r="K104" s="1"/>
      <c r="L104" s="2"/>
    </row>
    <row r="105" spans="1:12" customFormat="1" x14ac:dyDescent="0.25">
      <c r="A105" s="37"/>
      <c r="B105" s="2" t="s">
        <v>75</v>
      </c>
      <c r="C105" s="33">
        <f t="shared" si="7"/>
        <v>1197</v>
      </c>
      <c r="D105" s="33">
        <v>32879</v>
      </c>
      <c r="E105" s="1" t="e">
        <f>IF(IF((D105)&lt;#REF!,#REF!,(D105)*#REF!)&lt;#REF!,#REF!,IF((D105)&lt;#REF!,#REF!,(D105)*#REF!))</f>
        <v>#REF!</v>
      </c>
      <c r="F105" s="34" t="e">
        <f t="shared" si="4"/>
        <v>#REF!</v>
      </c>
      <c r="G105" s="34" t="e">
        <f t="shared" si="5"/>
        <v>#REF!</v>
      </c>
      <c r="H105" s="35" t="e">
        <f t="shared" si="6"/>
        <v>#REF!</v>
      </c>
      <c r="I105" s="36"/>
      <c r="J105" s="1"/>
      <c r="K105" s="1"/>
      <c r="L105" s="2"/>
    </row>
    <row r="106" spans="1:12" customFormat="1" x14ac:dyDescent="0.25">
      <c r="A106" s="37"/>
      <c r="B106" s="2" t="s">
        <v>76</v>
      </c>
      <c r="C106" s="33">
        <f t="shared" si="7"/>
        <v>1197</v>
      </c>
      <c r="D106" s="33">
        <v>34076</v>
      </c>
      <c r="E106" s="1" t="e">
        <f>IF(IF((D106)&lt;#REF!,#REF!,(D106)*#REF!)&lt;#REF!,#REF!,IF((D106)&lt;#REF!,#REF!,(D106)*#REF!))</f>
        <v>#REF!</v>
      </c>
      <c r="F106" s="34" t="e">
        <f t="shared" si="4"/>
        <v>#REF!</v>
      </c>
      <c r="G106" s="34" t="e">
        <f t="shared" si="5"/>
        <v>#REF!</v>
      </c>
      <c r="H106" s="35" t="e">
        <f t="shared" si="6"/>
        <v>#REF!</v>
      </c>
      <c r="I106" s="36"/>
      <c r="J106" s="1"/>
      <c r="K106" s="1"/>
      <c r="L106" s="2"/>
    </row>
    <row r="107" spans="1:12" customFormat="1" x14ac:dyDescent="0.25">
      <c r="A107" s="37"/>
      <c r="B107" s="2" t="s">
        <v>77</v>
      </c>
      <c r="C107" s="33">
        <f t="shared" si="7"/>
        <v>1197</v>
      </c>
      <c r="D107" s="33">
        <v>35273</v>
      </c>
      <c r="E107" s="1" t="e">
        <f>IF(IF((D107)&lt;#REF!,#REF!,(D107)*#REF!)&lt;#REF!,#REF!,IF((D107)&lt;#REF!,#REF!,(D107)*#REF!))</f>
        <v>#REF!</v>
      </c>
      <c r="F107" s="34" t="e">
        <f t="shared" si="4"/>
        <v>#REF!</v>
      </c>
      <c r="G107" s="34" t="e">
        <f t="shared" si="5"/>
        <v>#REF!</v>
      </c>
      <c r="H107" s="35" t="e">
        <f t="shared" si="6"/>
        <v>#REF!</v>
      </c>
      <c r="I107" s="36"/>
      <c r="J107" s="1"/>
      <c r="K107" s="1"/>
      <c r="L107" s="2"/>
    </row>
    <row r="108" spans="1:12" customFormat="1" x14ac:dyDescent="0.25">
      <c r="A108" s="37"/>
      <c r="B108" s="2" t="s">
        <v>78</v>
      </c>
      <c r="C108" s="33">
        <f t="shared" si="7"/>
        <v>1197</v>
      </c>
      <c r="D108" s="33">
        <v>36470</v>
      </c>
      <c r="E108" s="1" t="e">
        <f>IF(IF((D108)&lt;#REF!,#REF!,(D108)*#REF!)&lt;#REF!,#REF!,IF((D108)&lt;#REF!,#REF!,(D108)*#REF!))</f>
        <v>#REF!</v>
      </c>
      <c r="F108" s="34" t="e">
        <f t="shared" si="4"/>
        <v>#REF!</v>
      </c>
      <c r="G108" s="34" t="e">
        <f t="shared" si="5"/>
        <v>#REF!</v>
      </c>
      <c r="H108" s="35" t="e">
        <f t="shared" si="6"/>
        <v>#REF!</v>
      </c>
      <c r="I108" s="36"/>
      <c r="J108" s="1"/>
      <c r="K108" s="1"/>
      <c r="L108" s="2"/>
    </row>
    <row r="109" spans="1:12" customFormat="1" ht="15.75" thickBot="1" x14ac:dyDescent="0.3">
      <c r="A109" s="38"/>
      <c r="B109" s="5" t="s">
        <v>79</v>
      </c>
      <c r="C109" s="39">
        <f t="shared" si="7"/>
        <v>1197</v>
      </c>
      <c r="D109" s="39">
        <v>37667</v>
      </c>
      <c r="E109" s="1" t="e">
        <f>IF(IF((D109)&lt;#REF!,#REF!,(D109)*#REF!)&lt;#REF!,#REF!,IF((D109)&lt;#REF!,#REF!,(D109)*#REF!))</f>
        <v>#REF!</v>
      </c>
      <c r="F109" s="40" t="e">
        <f t="shared" si="4"/>
        <v>#REF!</v>
      </c>
      <c r="G109" s="40" t="e">
        <f t="shared" si="5"/>
        <v>#REF!</v>
      </c>
      <c r="H109" s="41" t="e">
        <f t="shared" si="6"/>
        <v>#REF!</v>
      </c>
      <c r="I109" s="36"/>
      <c r="J109" s="6"/>
      <c r="K109" s="6"/>
      <c r="L109" s="2"/>
    </row>
    <row r="110" spans="1:12" customFormat="1" ht="15.75" thickBot="1" x14ac:dyDescent="0.3">
      <c r="A110" s="32" t="s">
        <v>95</v>
      </c>
      <c r="B110" s="5" t="s">
        <v>80</v>
      </c>
      <c r="C110" s="39">
        <f t="shared" si="7"/>
        <v>1197</v>
      </c>
      <c r="D110" s="48">
        <v>38864</v>
      </c>
      <c r="E110" s="1" t="e">
        <f>IF(IF((D110)&lt;#REF!,#REF!,(D110)*#REF!)&lt;#REF!,#REF!,IF((D110)&lt;#REF!,#REF!,(D110)*#REF!))</f>
        <v>#REF!</v>
      </c>
      <c r="F110" s="50" t="e">
        <f t="shared" si="4"/>
        <v>#REF!</v>
      </c>
      <c r="G110" s="50" t="e">
        <f t="shared" si="5"/>
        <v>#REF!</v>
      </c>
      <c r="H110" s="51" t="e">
        <f t="shared" si="6"/>
        <v>#REF!</v>
      </c>
      <c r="I110" s="36"/>
      <c r="J110" s="49" t="e">
        <f>((F98+F110)/2)/1956</f>
        <v>#REF!</v>
      </c>
      <c r="K110" s="49" t="e">
        <f>((F98+F110)/2)/2085</f>
        <v>#REF!</v>
      </c>
      <c r="L110" s="2"/>
    </row>
    <row r="111" spans="1:12" customFormat="1" ht="15.75" thickBot="1" x14ac:dyDescent="0.3">
      <c r="A111" s="42" t="s">
        <v>96</v>
      </c>
      <c r="B111" s="52" t="s">
        <v>86</v>
      </c>
      <c r="C111" s="48">
        <f t="shared" si="7"/>
        <v>1197</v>
      </c>
      <c r="D111" s="48">
        <v>40061</v>
      </c>
      <c r="E111" s="1" t="e">
        <f>IF(IF((D111)&lt;#REF!,#REF!,(D111)*#REF!)&lt;#REF!,#REF!,IF((D111)&lt;#REF!,#REF!,(D111)*#REF!))</f>
        <v>#REF!</v>
      </c>
      <c r="F111" s="50" t="e">
        <f t="shared" si="4"/>
        <v>#REF!</v>
      </c>
      <c r="G111" s="50" t="e">
        <f t="shared" si="5"/>
        <v>#REF!</v>
      </c>
      <c r="H111" s="51" t="e">
        <f t="shared" si="6"/>
        <v>#REF!</v>
      </c>
      <c r="I111" s="36"/>
      <c r="J111" s="49" t="e">
        <f>((F98+F111)/2)/1956</f>
        <v>#REF!</v>
      </c>
      <c r="K111" s="49" t="e">
        <f>((F98+F111)/2)/2085</f>
        <v>#REF!</v>
      </c>
      <c r="L111" s="2"/>
    </row>
    <row r="112" spans="1:12" customFormat="1" ht="15.75" thickBot="1" x14ac:dyDescent="0.3">
      <c r="A112" s="32" t="s">
        <v>97</v>
      </c>
      <c r="B112" s="2" t="s">
        <v>68</v>
      </c>
      <c r="C112" s="33"/>
      <c r="D112" s="33">
        <v>30413</v>
      </c>
      <c r="E112" s="1" t="e">
        <f>IF(IF((D112)&lt;#REF!,#REF!,(D112)*#REF!)&lt;#REF!,#REF!,IF((D112)&lt;#REF!,#REF!,(D112)*#REF!))</f>
        <v>#REF!</v>
      </c>
      <c r="F112" s="34" t="e">
        <f t="shared" si="4"/>
        <v>#REF!</v>
      </c>
      <c r="G112" s="34" t="e">
        <f t="shared" si="5"/>
        <v>#REF!</v>
      </c>
      <c r="H112" s="35" t="e">
        <f t="shared" si="6"/>
        <v>#REF!</v>
      </c>
      <c r="I112" s="36"/>
      <c r="J112" s="1" t="e">
        <f>((F112+F120)/2)/1956</f>
        <v>#REF!</v>
      </c>
      <c r="K112" s="1" t="e">
        <f>((F112+F120)/2)/2085</f>
        <v>#REF!</v>
      </c>
      <c r="L112" s="2"/>
    </row>
    <row r="113" spans="1:12" customFormat="1" x14ac:dyDescent="0.25">
      <c r="A113" s="37"/>
      <c r="B113" s="2" t="s">
        <v>69</v>
      </c>
      <c r="C113" s="33">
        <f t="shared" si="7"/>
        <v>1467</v>
      </c>
      <c r="D113" s="33">
        <v>31880</v>
      </c>
      <c r="E113" s="1" t="e">
        <f>IF(IF((D113)&lt;#REF!,#REF!,(D113)*#REF!)&lt;#REF!,#REF!,IF((D113)&lt;#REF!,#REF!,(D113)*#REF!))</f>
        <v>#REF!</v>
      </c>
      <c r="F113" s="34" t="e">
        <f t="shared" si="4"/>
        <v>#REF!</v>
      </c>
      <c r="G113" s="34" t="e">
        <f t="shared" si="5"/>
        <v>#REF!</v>
      </c>
      <c r="H113" s="35" t="e">
        <f t="shared" si="6"/>
        <v>#REF!</v>
      </c>
      <c r="I113" s="36"/>
      <c r="J113" s="1"/>
      <c r="K113" s="1"/>
      <c r="L113" s="2"/>
    </row>
    <row r="114" spans="1:12" customFormat="1" x14ac:dyDescent="0.25">
      <c r="A114" s="37"/>
      <c r="B114" s="2" t="s">
        <v>70</v>
      </c>
      <c r="C114" s="33">
        <f t="shared" si="7"/>
        <v>1467</v>
      </c>
      <c r="D114" s="33">
        <v>33347</v>
      </c>
      <c r="E114" s="1" t="e">
        <f>IF(IF((D114)&lt;#REF!,#REF!,(D114)*#REF!)&lt;#REF!,#REF!,IF((D114)&lt;#REF!,#REF!,(D114)*#REF!))</f>
        <v>#REF!</v>
      </c>
      <c r="F114" s="34" t="e">
        <f t="shared" si="4"/>
        <v>#REF!</v>
      </c>
      <c r="G114" s="34" t="e">
        <f t="shared" si="5"/>
        <v>#REF!</v>
      </c>
      <c r="H114" s="35" t="e">
        <f t="shared" si="6"/>
        <v>#REF!</v>
      </c>
      <c r="I114" s="36"/>
      <c r="J114" s="1"/>
      <c r="K114" s="1"/>
      <c r="L114" s="2"/>
    </row>
    <row r="115" spans="1:12" customFormat="1" x14ac:dyDescent="0.25">
      <c r="A115" s="37"/>
      <c r="B115" s="2" t="s">
        <v>71</v>
      </c>
      <c r="C115" s="33">
        <f t="shared" si="7"/>
        <v>1467</v>
      </c>
      <c r="D115" s="33">
        <v>34814</v>
      </c>
      <c r="E115" s="1" t="e">
        <f>IF(IF((D115)&lt;#REF!,#REF!,(D115)*#REF!)&lt;#REF!,#REF!,IF((D115)&lt;#REF!,#REF!,(D115)*#REF!))</f>
        <v>#REF!</v>
      </c>
      <c r="F115" s="34" t="e">
        <f t="shared" si="4"/>
        <v>#REF!</v>
      </c>
      <c r="G115" s="34" t="e">
        <f t="shared" si="5"/>
        <v>#REF!</v>
      </c>
      <c r="H115" s="35" t="e">
        <f t="shared" si="6"/>
        <v>#REF!</v>
      </c>
      <c r="I115" s="36"/>
      <c r="J115" s="1"/>
      <c r="K115" s="1"/>
      <c r="L115" s="2"/>
    </row>
    <row r="116" spans="1:12" customFormat="1" x14ac:dyDescent="0.25">
      <c r="A116" s="37"/>
      <c r="B116" s="2" t="s">
        <v>72</v>
      </c>
      <c r="C116" s="33">
        <f t="shared" si="7"/>
        <v>1467</v>
      </c>
      <c r="D116" s="33">
        <v>36281</v>
      </c>
      <c r="E116" s="1" t="e">
        <f>IF(IF((D116)&lt;#REF!,#REF!,(D116)*#REF!)&lt;#REF!,#REF!,IF((D116)&lt;#REF!,#REF!,(D116)*#REF!))</f>
        <v>#REF!</v>
      </c>
      <c r="F116" s="34" t="e">
        <f t="shared" si="4"/>
        <v>#REF!</v>
      </c>
      <c r="G116" s="34" t="e">
        <f t="shared" si="5"/>
        <v>#REF!</v>
      </c>
      <c r="H116" s="35" t="e">
        <f t="shared" si="6"/>
        <v>#REF!</v>
      </c>
      <c r="I116" s="36"/>
      <c r="J116" s="1"/>
      <c r="K116" s="1"/>
      <c r="L116" s="2"/>
    </row>
    <row r="117" spans="1:12" customFormat="1" x14ac:dyDescent="0.25">
      <c r="A117" s="37"/>
      <c r="B117" s="2" t="s">
        <v>73</v>
      </c>
      <c r="C117" s="33">
        <f t="shared" si="7"/>
        <v>1467</v>
      </c>
      <c r="D117" s="33">
        <v>37748</v>
      </c>
      <c r="E117" s="1" t="e">
        <f>IF(IF((D117)&lt;#REF!,#REF!,(D117)*#REF!)&lt;#REF!,#REF!,IF((D117)&lt;#REF!,#REF!,(D117)*#REF!))</f>
        <v>#REF!</v>
      </c>
      <c r="F117" s="34" t="e">
        <f t="shared" si="4"/>
        <v>#REF!</v>
      </c>
      <c r="G117" s="34" t="e">
        <f t="shared" si="5"/>
        <v>#REF!</v>
      </c>
      <c r="H117" s="35" t="e">
        <f t="shared" si="6"/>
        <v>#REF!</v>
      </c>
      <c r="I117" s="36"/>
      <c r="J117" s="1"/>
      <c r="K117" s="1"/>
      <c r="L117" s="2"/>
    </row>
    <row r="118" spans="1:12" customFormat="1" x14ac:dyDescent="0.25">
      <c r="A118" s="37"/>
      <c r="B118" s="2" t="s">
        <v>74</v>
      </c>
      <c r="C118" s="33">
        <f t="shared" si="7"/>
        <v>1467</v>
      </c>
      <c r="D118" s="33">
        <v>39215</v>
      </c>
      <c r="E118" s="1" t="e">
        <f>IF(IF((D118)&lt;#REF!,#REF!,(D118)*#REF!)&lt;#REF!,#REF!,IF((D118)&lt;#REF!,#REF!,(D118)*#REF!))</f>
        <v>#REF!</v>
      </c>
      <c r="F118" s="34" t="e">
        <f t="shared" si="4"/>
        <v>#REF!</v>
      </c>
      <c r="G118" s="34" t="e">
        <f t="shared" si="5"/>
        <v>#REF!</v>
      </c>
      <c r="H118" s="35" t="e">
        <f t="shared" si="6"/>
        <v>#REF!</v>
      </c>
      <c r="I118" s="36"/>
      <c r="J118" s="1"/>
      <c r="K118" s="1"/>
      <c r="L118" s="2"/>
    </row>
    <row r="119" spans="1:12" customFormat="1" x14ac:dyDescent="0.25">
      <c r="A119" s="37"/>
      <c r="B119" s="2" t="s">
        <v>75</v>
      </c>
      <c r="C119" s="33">
        <f t="shared" si="7"/>
        <v>1467</v>
      </c>
      <c r="D119" s="33">
        <v>40682</v>
      </c>
      <c r="E119" s="1" t="e">
        <f>IF(IF((D119)&lt;#REF!,#REF!,(D119)*#REF!)&lt;#REF!,#REF!,IF((D119)&lt;#REF!,#REF!,(D119)*#REF!))</f>
        <v>#REF!</v>
      </c>
      <c r="F119" s="34" t="e">
        <f t="shared" si="4"/>
        <v>#REF!</v>
      </c>
      <c r="G119" s="34" t="e">
        <f t="shared" si="5"/>
        <v>#REF!</v>
      </c>
      <c r="H119" s="35" t="e">
        <f t="shared" si="6"/>
        <v>#REF!</v>
      </c>
      <c r="I119" s="36"/>
      <c r="J119" s="1"/>
      <c r="K119" s="1"/>
      <c r="L119" s="2"/>
    </row>
    <row r="120" spans="1:12" customFormat="1" ht="15.75" thickBot="1" x14ac:dyDescent="0.3">
      <c r="A120" s="38"/>
      <c r="B120" s="5" t="s">
        <v>76</v>
      </c>
      <c r="C120" s="39">
        <f t="shared" si="7"/>
        <v>1467</v>
      </c>
      <c r="D120" s="39">
        <v>42149</v>
      </c>
      <c r="E120" s="1" t="e">
        <f>IF(IF((D120)&lt;#REF!,#REF!,(D120)*#REF!)&lt;#REF!,#REF!,IF((D120)&lt;#REF!,#REF!,(D120)*#REF!))</f>
        <v>#REF!</v>
      </c>
      <c r="F120" s="40" t="e">
        <f t="shared" si="4"/>
        <v>#REF!</v>
      </c>
      <c r="G120" s="40" t="e">
        <f t="shared" si="5"/>
        <v>#REF!</v>
      </c>
      <c r="H120" s="41" t="e">
        <f t="shared" si="6"/>
        <v>#REF!</v>
      </c>
      <c r="I120" s="36"/>
      <c r="J120" s="6"/>
      <c r="K120" s="6"/>
      <c r="L120" s="2"/>
    </row>
    <row r="121" spans="1:12" customFormat="1" ht="15.75" thickBot="1" x14ac:dyDescent="0.3">
      <c r="A121" s="42" t="s">
        <v>98</v>
      </c>
      <c r="B121" s="52" t="s">
        <v>77</v>
      </c>
      <c r="C121" s="39">
        <f t="shared" si="7"/>
        <v>1467</v>
      </c>
      <c r="D121" s="48">
        <v>43616</v>
      </c>
      <c r="E121" s="1" t="e">
        <f>IF(IF((D121)&lt;#REF!,#REF!,(D121)*#REF!)&lt;#REF!,#REF!,IF((D121)&lt;#REF!,#REF!,(D121)*#REF!))</f>
        <v>#REF!</v>
      </c>
      <c r="F121" s="50" t="e">
        <f t="shared" si="4"/>
        <v>#REF!</v>
      </c>
      <c r="G121" s="50" t="e">
        <f t="shared" si="5"/>
        <v>#REF!</v>
      </c>
      <c r="H121" s="51" t="e">
        <f t="shared" si="6"/>
        <v>#REF!</v>
      </c>
      <c r="I121" s="36"/>
      <c r="J121" s="49" t="e">
        <f>((F112+F121)/2)/1956</f>
        <v>#REF!</v>
      </c>
      <c r="K121" s="49" t="e">
        <f>((F112+F121)/2)/2085</f>
        <v>#REF!</v>
      </c>
      <c r="L121" s="2"/>
    </row>
    <row r="122" spans="1:12" customFormat="1" ht="15.75" thickBot="1" x14ac:dyDescent="0.3">
      <c r="A122" s="32" t="s">
        <v>99</v>
      </c>
      <c r="B122" s="5" t="s">
        <v>78</v>
      </c>
      <c r="C122" s="33">
        <f t="shared" si="7"/>
        <v>1467</v>
      </c>
      <c r="D122" s="48">
        <v>45083</v>
      </c>
      <c r="E122" s="1" t="e">
        <f>IF(IF((D122)&lt;#REF!,#REF!,(D122)*#REF!)&lt;#REF!,#REF!,IF((D122)&lt;#REF!,#REF!,(D122)*#REF!))</f>
        <v>#REF!</v>
      </c>
      <c r="F122" s="50" t="e">
        <f t="shared" si="4"/>
        <v>#REF!</v>
      </c>
      <c r="G122" s="50" t="e">
        <f t="shared" si="5"/>
        <v>#REF!</v>
      </c>
      <c r="H122" s="51" t="e">
        <f t="shared" si="6"/>
        <v>#REF!</v>
      </c>
      <c r="I122" s="36"/>
      <c r="J122" s="49" t="e">
        <f>((F112+F122)/2)/1956</f>
        <v>#REF!</v>
      </c>
      <c r="K122" s="69" t="e">
        <f>((F112+F122)/2)/2085</f>
        <v>#REF!</v>
      </c>
      <c r="L122" s="2"/>
    </row>
    <row r="123" spans="1:12" customFormat="1" ht="15.75" thickBot="1" x14ac:dyDescent="0.3">
      <c r="A123" s="42" t="s">
        <v>100</v>
      </c>
      <c r="B123" s="43" t="s">
        <v>68</v>
      </c>
      <c r="C123" s="44"/>
      <c r="D123" s="33">
        <v>34284</v>
      </c>
      <c r="E123" s="1" t="e">
        <f>IF(IF((D123)&lt;#REF!,#REF!,(D123)*#REF!)&lt;#REF!,#REF!,IF((D123)&lt;#REF!,#REF!,(D123)*#REF!))</f>
        <v>#REF!</v>
      </c>
      <c r="F123" s="34" t="e">
        <f t="shared" si="4"/>
        <v>#REF!</v>
      </c>
      <c r="G123" s="34" t="e">
        <f t="shared" si="5"/>
        <v>#REF!</v>
      </c>
      <c r="H123" s="35" t="e">
        <f t="shared" si="6"/>
        <v>#REF!</v>
      </c>
      <c r="I123" s="36"/>
      <c r="J123" s="1" t="e">
        <f>((F123+F131)/2)/1956</f>
        <v>#REF!</v>
      </c>
      <c r="K123" s="1" t="e">
        <f>((F123+F131)/2)/2085</f>
        <v>#REF!</v>
      </c>
      <c r="L123" s="2"/>
    </row>
    <row r="124" spans="1:12" customFormat="1" x14ac:dyDescent="0.25">
      <c r="A124" s="37"/>
      <c r="B124" s="2" t="s">
        <v>69</v>
      </c>
      <c r="C124" s="33">
        <f t="shared" si="7"/>
        <v>1639</v>
      </c>
      <c r="D124" s="33">
        <v>35923</v>
      </c>
      <c r="E124" s="1" t="e">
        <f>IF(IF((D124)&lt;#REF!,#REF!,(D124)*#REF!)&lt;#REF!,#REF!,IF((D124)&lt;#REF!,#REF!,(D124)*#REF!))</f>
        <v>#REF!</v>
      </c>
      <c r="F124" s="34" t="e">
        <f t="shared" si="4"/>
        <v>#REF!</v>
      </c>
      <c r="G124" s="34" t="e">
        <f t="shared" si="5"/>
        <v>#REF!</v>
      </c>
      <c r="H124" s="35" t="e">
        <f t="shared" si="6"/>
        <v>#REF!</v>
      </c>
      <c r="I124" s="36"/>
      <c r="J124" s="1"/>
      <c r="K124" s="1"/>
      <c r="L124" s="2"/>
    </row>
    <row r="125" spans="1:12" customFormat="1" x14ac:dyDescent="0.25">
      <c r="A125" s="37"/>
      <c r="B125" s="2" t="s">
        <v>70</v>
      </c>
      <c r="C125" s="33">
        <f t="shared" si="7"/>
        <v>1639</v>
      </c>
      <c r="D125" s="33">
        <v>37562</v>
      </c>
      <c r="E125" s="1" t="e">
        <f>IF(IF((D125)&lt;#REF!,#REF!,(D125)*#REF!)&lt;#REF!,#REF!,IF((D125)&lt;#REF!,#REF!,(D125)*#REF!))</f>
        <v>#REF!</v>
      </c>
      <c r="F125" s="34" t="e">
        <f t="shared" si="4"/>
        <v>#REF!</v>
      </c>
      <c r="G125" s="34" t="e">
        <f t="shared" si="5"/>
        <v>#REF!</v>
      </c>
      <c r="H125" s="35" t="e">
        <f t="shared" si="6"/>
        <v>#REF!</v>
      </c>
      <c r="I125" s="36"/>
      <c r="J125" s="1"/>
      <c r="K125" s="1"/>
      <c r="L125" s="2"/>
    </row>
    <row r="126" spans="1:12" customFormat="1" x14ac:dyDescent="0.25">
      <c r="A126" s="37"/>
      <c r="B126" s="2" t="s">
        <v>71</v>
      </c>
      <c r="C126" s="33">
        <f t="shared" si="7"/>
        <v>1639</v>
      </c>
      <c r="D126" s="33">
        <v>39201</v>
      </c>
      <c r="E126" s="1" t="e">
        <f>IF(IF((D126)&lt;#REF!,#REF!,(D126)*#REF!)&lt;#REF!,#REF!,IF((D126)&lt;#REF!,#REF!,(D126)*#REF!))</f>
        <v>#REF!</v>
      </c>
      <c r="F126" s="34" t="e">
        <f t="shared" si="4"/>
        <v>#REF!</v>
      </c>
      <c r="G126" s="34" t="e">
        <f t="shared" si="5"/>
        <v>#REF!</v>
      </c>
      <c r="H126" s="35" t="e">
        <f t="shared" si="6"/>
        <v>#REF!</v>
      </c>
      <c r="I126" s="36"/>
      <c r="J126" s="1"/>
      <c r="K126" s="1"/>
      <c r="L126" s="2"/>
    </row>
    <row r="127" spans="1:12" customFormat="1" x14ac:dyDescent="0.25">
      <c r="A127" s="37"/>
      <c r="B127" s="2" t="s">
        <v>72</v>
      </c>
      <c r="C127" s="33">
        <f t="shared" si="7"/>
        <v>1639</v>
      </c>
      <c r="D127" s="33">
        <v>40840</v>
      </c>
      <c r="E127" s="1" t="e">
        <f>IF(IF((D127)&lt;#REF!,#REF!,(D127)*#REF!)&lt;#REF!,#REF!,IF((D127)&lt;#REF!,#REF!,(D127)*#REF!))</f>
        <v>#REF!</v>
      </c>
      <c r="F127" s="34" t="e">
        <f t="shared" si="4"/>
        <v>#REF!</v>
      </c>
      <c r="G127" s="34" t="e">
        <f t="shared" si="5"/>
        <v>#REF!</v>
      </c>
      <c r="H127" s="35" t="e">
        <f t="shared" si="6"/>
        <v>#REF!</v>
      </c>
      <c r="I127" s="36"/>
      <c r="J127" s="1"/>
      <c r="K127" s="1"/>
      <c r="L127" s="2"/>
    </row>
    <row r="128" spans="1:12" customFormat="1" x14ac:dyDescent="0.25">
      <c r="A128" s="37"/>
      <c r="B128" s="2" t="s">
        <v>73</v>
      </c>
      <c r="C128" s="33">
        <f t="shared" si="7"/>
        <v>1639</v>
      </c>
      <c r="D128" s="33">
        <v>42479</v>
      </c>
      <c r="E128" s="1" t="e">
        <f>IF(IF((D128)&lt;#REF!,#REF!,(D128)*#REF!)&lt;#REF!,#REF!,IF((D128)&lt;#REF!,#REF!,(D128)*#REF!))</f>
        <v>#REF!</v>
      </c>
      <c r="F128" s="34" t="e">
        <f t="shared" si="4"/>
        <v>#REF!</v>
      </c>
      <c r="G128" s="34" t="e">
        <f t="shared" si="5"/>
        <v>#REF!</v>
      </c>
      <c r="H128" s="35" t="e">
        <f t="shared" si="6"/>
        <v>#REF!</v>
      </c>
      <c r="I128" s="36"/>
      <c r="J128" s="1"/>
      <c r="K128" s="1"/>
      <c r="L128" s="2"/>
    </row>
    <row r="129" spans="1:12" customFormat="1" x14ac:dyDescent="0.25">
      <c r="A129" s="37"/>
      <c r="B129" s="2" t="s">
        <v>74</v>
      </c>
      <c r="C129" s="33">
        <f t="shared" si="7"/>
        <v>1639</v>
      </c>
      <c r="D129" s="33">
        <v>44118</v>
      </c>
      <c r="E129" s="1" t="e">
        <f>IF(IF((D129)&lt;#REF!,#REF!,(D129)*#REF!)&lt;#REF!,#REF!,IF((D129)&lt;#REF!,#REF!,(D129)*#REF!))</f>
        <v>#REF!</v>
      </c>
      <c r="F129" s="34" t="e">
        <f t="shared" si="4"/>
        <v>#REF!</v>
      </c>
      <c r="G129" s="34" t="e">
        <f t="shared" si="5"/>
        <v>#REF!</v>
      </c>
      <c r="H129" s="35" t="e">
        <f t="shared" si="6"/>
        <v>#REF!</v>
      </c>
      <c r="I129" s="36"/>
      <c r="J129" s="1"/>
      <c r="K129" s="1"/>
      <c r="L129" s="2"/>
    </row>
    <row r="130" spans="1:12" customFormat="1" x14ac:dyDescent="0.25">
      <c r="A130" s="37"/>
      <c r="B130" s="2" t="s">
        <v>75</v>
      </c>
      <c r="C130" s="33">
        <f t="shared" si="7"/>
        <v>1639</v>
      </c>
      <c r="D130" s="33">
        <v>45757</v>
      </c>
      <c r="E130" s="1" t="e">
        <f>IF(IF((D130)&lt;#REF!,#REF!,(D130)*#REF!)&lt;#REF!,#REF!,IF((D130)&lt;#REF!,#REF!,(D130)*#REF!))</f>
        <v>#REF!</v>
      </c>
      <c r="F130" s="34" t="e">
        <f t="shared" si="4"/>
        <v>#REF!</v>
      </c>
      <c r="G130" s="34" t="e">
        <f t="shared" si="5"/>
        <v>#REF!</v>
      </c>
      <c r="H130" s="35" t="e">
        <f t="shared" si="6"/>
        <v>#REF!</v>
      </c>
      <c r="I130" s="36"/>
      <c r="J130" s="1"/>
      <c r="K130" s="1"/>
      <c r="L130" s="2"/>
    </row>
    <row r="131" spans="1:12" customFormat="1" ht="15.75" thickBot="1" x14ac:dyDescent="0.3">
      <c r="A131" s="38"/>
      <c r="B131" s="5" t="s">
        <v>76</v>
      </c>
      <c r="C131" s="39">
        <f t="shared" si="7"/>
        <v>1639</v>
      </c>
      <c r="D131" s="39">
        <v>47396</v>
      </c>
      <c r="E131" s="1" t="e">
        <f>IF(IF((D131)&lt;#REF!,#REF!,(D131)*#REF!)&lt;#REF!,#REF!,IF((D131)&lt;#REF!,#REF!,(D131)*#REF!))</f>
        <v>#REF!</v>
      </c>
      <c r="F131" s="40" t="e">
        <f t="shared" si="4"/>
        <v>#REF!</v>
      </c>
      <c r="G131" s="40" t="e">
        <f t="shared" si="5"/>
        <v>#REF!</v>
      </c>
      <c r="H131" s="41" t="e">
        <f t="shared" si="6"/>
        <v>#REF!</v>
      </c>
      <c r="I131" s="36"/>
      <c r="J131" s="6"/>
      <c r="K131" s="6"/>
      <c r="L131" s="2"/>
    </row>
    <row r="132" spans="1:12" customFormat="1" ht="15.75" thickBot="1" x14ac:dyDescent="0.3">
      <c r="A132" s="46" t="s">
        <v>101</v>
      </c>
      <c r="B132" s="52" t="s">
        <v>77</v>
      </c>
      <c r="C132" s="39">
        <f t="shared" si="7"/>
        <v>1639</v>
      </c>
      <c r="D132" s="48">
        <v>49035</v>
      </c>
      <c r="E132" s="1" t="e">
        <f>IF(IF((D132)&lt;#REF!,#REF!,(D132)*#REF!)&lt;#REF!,#REF!,IF((D132)&lt;#REF!,#REF!,(D132)*#REF!))</f>
        <v>#REF!</v>
      </c>
      <c r="F132" s="40" t="e">
        <f t="shared" si="4"/>
        <v>#REF!</v>
      </c>
      <c r="G132" s="50" t="e">
        <f t="shared" si="5"/>
        <v>#REF!</v>
      </c>
      <c r="H132" s="51" t="e">
        <f t="shared" si="6"/>
        <v>#REF!</v>
      </c>
      <c r="I132" s="36"/>
      <c r="J132" s="49" t="e">
        <f>((F123+F132)/2)/1956</f>
        <v>#REF!</v>
      </c>
      <c r="K132" s="49" t="e">
        <f>((F123+F132)/2)/2085</f>
        <v>#REF!</v>
      </c>
      <c r="L132" s="2"/>
    </row>
    <row r="133" spans="1:12" customFormat="1" ht="15.75" thickBot="1" x14ac:dyDescent="0.3">
      <c r="A133" s="46" t="s">
        <v>102</v>
      </c>
      <c r="B133" s="52" t="s">
        <v>78</v>
      </c>
      <c r="C133" s="39">
        <f t="shared" si="7"/>
        <v>1639</v>
      </c>
      <c r="D133" s="48">
        <v>50674</v>
      </c>
      <c r="E133" s="1" t="e">
        <f>IF(IF((D133)&lt;#REF!,#REF!,(D133)*#REF!)&lt;#REF!,#REF!,IF((D133)&lt;#REF!,#REF!,(D133)*#REF!))</f>
        <v>#REF!</v>
      </c>
      <c r="F133" s="40" t="e">
        <f t="shared" ref="F133:F192" si="8">D133+E133</f>
        <v>#REF!</v>
      </c>
      <c r="G133" s="40" t="e">
        <f t="shared" ref="G133:G192" si="9">F133/12</f>
        <v>#REF!</v>
      </c>
      <c r="H133" s="41" t="e">
        <f t="shared" ref="H133:H192" si="10">G133*13</f>
        <v>#REF!</v>
      </c>
      <c r="I133" s="36"/>
      <c r="J133" s="49" t="e">
        <f>((F123+F133)/2)/1956</f>
        <v>#REF!</v>
      </c>
      <c r="K133" s="49" t="e">
        <f>((F123+F133)/2)/2085</f>
        <v>#REF!</v>
      </c>
      <c r="L133" s="2"/>
    </row>
    <row r="134" spans="1:12" customFormat="1" ht="15.75" thickBot="1" x14ac:dyDescent="0.3">
      <c r="A134" s="32" t="s">
        <v>103</v>
      </c>
      <c r="B134" s="2" t="s">
        <v>68</v>
      </c>
      <c r="C134" s="33"/>
      <c r="D134" s="33">
        <v>40525</v>
      </c>
      <c r="E134" s="1" t="e">
        <f>IF(IF((D134)&lt;#REF!,#REF!,(D134)*#REF!)&lt;#REF!,#REF!,IF((D134)&lt;#REF!,#REF!,(D134)*#REF!))</f>
        <v>#REF!</v>
      </c>
      <c r="F134" s="34" t="e">
        <f t="shared" si="8"/>
        <v>#REF!</v>
      </c>
      <c r="G134" s="34" t="e">
        <f t="shared" si="9"/>
        <v>#REF!</v>
      </c>
      <c r="H134" s="35" t="e">
        <f t="shared" si="10"/>
        <v>#REF!</v>
      </c>
      <c r="I134" s="36"/>
      <c r="J134" s="1" t="e">
        <f>((F134+F142)/2)/1956</f>
        <v>#REF!</v>
      </c>
      <c r="K134" s="1" t="e">
        <f>((F134+F142)/2)/2085</f>
        <v>#REF!</v>
      </c>
      <c r="L134" s="2"/>
    </row>
    <row r="135" spans="1:12" customFormat="1" x14ac:dyDescent="0.25">
      <c r="A135" s="37"/>
      <c r="B135" s="2" t="s">
        <v>69</v>
      </c>
      <c r="C135" s="33">
        <f t="shared" ref="C135:C156" si="11">D135-D134</f>
        <v>1639</v>
      </c>
      <c r="D135" s="33">
        <v>42164</v>
      </c>
      <c r="E135" s="1" t="e">
        <f>IF(IF((D135)&lt;#REF!,#REF!,(D135)*#REF!)&lt;#REF!,#REF!,IF((D135)&lt;#REF!,#REF!,(D135)*#REF!))</f>
        <v>#REF!</v>
      </c>
      <c r="F135" s="34" t="e">
        <f t="shared" si="8"/>
        <v>#REF!</v>
      </c>
      <c r="G135" s="34" t="e">
        <f t="shared" si="9"/>
        <v>#REF!</v>
      </c>
      <c r="H135" s="35" t="e">
        <f t="shared" si="10"/>
        <v>#REF!</v>
      </c>
      <c r="I135" s="36"/>
      <c r="J135" s="1"/>
      <c r="K135" s="1"/>
      <c r="L135" s="2"/>
    </row>
    <row r="136" spans="1:12" customFormat="1" x14ac:dyDescent="0.25">
      <c r="A136" s="37"/>
      <c r="B136" s="2" t="s">
        <v>70</v>
      </c>
      <c r="C136" s="33">
        <f t="shared" si="11"/>
        <v>1639</v>
      </c>
      <c r="D136" s="33">
        <v>43803</v>
      </c>
      <c r="E136" s="1" t="e">
        <f>IF(IF((D136)&lt;#REF!,#REF!,(D136)*#REF!)&lt;#REF!,#REF!,IF((D136)&lt;#REF!,#REF!,(D136)*#REF!))</f>
        <v>#REF!</v>
      </c>
      <c r="F136" s="34" t="e">
        <f t="shared" si="8"/>
        <v>#REF!</v>
      </c>
      <c r="G136" s="34" t="e">
        <f t="shared" si="9"/>
        <v>#REF!</v>
      </c>
      <c r="H136" s="35" t="e">
        <f t="shared" si="10"/>
        <v>#REF!</v>
      </c>
      <c r="I136" s="36"/>
      <c r="J136" s="1"/>
      <c r="K136" s="1"/>
      <c r="L136" s="2"/>
    </row>
    <row r="137" spans="1:12" customFormat="1" x14ac:dyDescent="0.25">
      <c r="A137" s="37"/>
      <c r="B137" s="2" t="s">
        <v>71</v>
      </c>
      <c r="C137" s="33">
        <f t="shared" si="11"/>
        <v>1639</v>
      </c>
      <c r="D137" s="33">
        <v>45442</v>
      </c>
      <c r="E137" s="1" t="e">
        <f>IF(IF((D137)&lt;#REF!,#REF!,(D137)*#REF!)&lt;#REF!,#REF!,IF((D137)&lt;#REF!,#REF!,(D137)*#REF!))</f>
        <v>#REF!</v>
      </c>
      <c r="F137" s="34" t="e">
        <f t="shared" si="8"/>
        <v>#REF!</v>
      </c>
      <c r="G137" s="34" t="e">
        <f t="shared" si="9"/>
        <v>#REF!</v>
      </c>
      <c r="H137" s="35" t="e">
        <f t="shared" si="10"/>
        <v>#REF!</v>
      </c>
      <c r="I137" s="36"/>
      <c r="J137" s="1"/>
      <c r="K137" s="1"/>
      <c r="L137" s="2"/>
    </row>
    <row r="138" spans="1:12" customFormat="1" x14ac:dyDescent="0.25">
      <c r="A138" s="37"/>
      <c r="B138" s="2" t="s">
        <v>72</v>
      </c>
      <c r="C138" s="33">
        <f t="shared" si="11"/>
        <v>1639</v>
      </c>
      <c r="D138" s="33">
        <v>47081</v>
      </c>
      <c r="E138" s="1" t="e">
        <f>IF(IF((D138)&lt;#REF!,#REF!,(D138)*#REF!)&lt;#REF!,#REF!,IF((D138)&lt;#REF!,#REF!,(D138)*#REF!))</f>
        <v>#REF!</v>
      </c>
      <c r="F138" s="34" t="e">
        <f t="shared" si="8"/>
        <v>#REF!</v>
      </c>
      <c r="G138" s="34" t="e">
        <f t="shared" si="9"/>
        <v>#REF!</v>
      </c>
      <c r="H138" s="35" t="e">
        <f t="shared" si="10"/>
        <v>#REF!</v>
      </c>
      <c r="I138" s="36"/>
      <c r="J138" s="1"/>
      <c r="K138" s="1"/>
      <c r="L138" s="2"/>
    </row>
    <row r="139" spans="1:12" customFormat="1" x14ac:dyDescent="0.25">
      <c r="A139" s="37"/>
      <c r="B139" s="2" t="s">
        <v>73</v>
      </c>
      <c r="C139" s="33">
        <f t="shared" si="11"/>
        <v>1639</v>
      </c>
      <c r="D139" s="33">
        <v>48720</v>
      </c>
      <c r="E139" s="1" t="e">
        <f>IF(IF((D139)&lt;#REF!,#REF!,(D139)*#REF!)&lt;#REF!,#REF!,IF((D139)&lt;#REF!,#REF!,(D139)*#REF!))</f>
        <v>#REF!</v>
      </c>
      <c r="F139" s="34" t="e">
        <f t="shared" si="8"/>
        <v>#REF!</v>
      </c>
      <c r="G139" s="34" t="e">
        <f t="shared" si="9"/>
        <v>#REF!</v>
      </c>
      <c r="H139" s="35" t="e">
        <f t="shared" si="10"/>
        <v>#REF!</v>
      </c>
      <c r="I139" s="36"/>
      <c r="J139" s="1"/>
      <c r="K139" s="1"/>
      <c r="L139" s="2"/>
    </row>
    <row r="140" spans="1:12" customFormat="1" x14ac:dyDescent="0.25">
      <c r="A140" s="37"/>
      <c r="B140" s="2" t="s">
        <v>74</v>
      </c>
      <c r="C140" s="33">
        <f t="shared" si="11"/>
        <v>1639</v>
      </c>
      <c r="D140" s="33">
        <v>50359</v>
      </c>
      <c r="E140" s="1" t="e">
        <f>IF(IF((D140)&lt;#REF!,#REF!,(D140)*#REF!)&lt;#REF!,#REF!,IF((D140)&lt;#REF!,#REF!,(D140)*#REF!))</f>
        <v>#REF!</v>
      </c>
      <c r="F140" s="34" t="e">
        <f t="shared" si="8"/>
        <v>#REF!</v>
      </c>
      <c r="G140" s="34" t="e">
        <f t="shared" si="9"/>
        <v>#REF!</v>
      </c>
      <c r="H140" s="35" t="e">
        <f t="shared" si="10"/>
        <v>#REF!</v>
      </c>
      <c r="I140" s="36"/>
      <c r="J140" s="1"/>
      <c r="K140" s="1"/>
      <c r="L140" s="2"/>
    </row>
    <row r="141" spans="1:12" customFormat="1" x14ac:dyDescent="0.25">
      <c r="A141" s="37"/>
      <c r="B141" s="2" t="s">
        <v>75</v>
      </c>
      <c r="C141" s="33">
        <f t="shared" si="11"/>
        <v>1639</v>
      </c>
      <c r="D141" s="33">
        <v>51998</v>
      </c>
      <c r="E141" s="1" t="e">
        <f>IF(IF((D141)&lt;#REF!,#REF!,(D141)*#REF!)&lt;#REF!,#REF!,IF((D141)&lt;#REF!,#REF!,(D141)*#REF!))</f>
        <v>#REF!</v>
      </c>
      <c r="F141" s="34" t="e">
        <f t="shared" si="8"/>
        <v>#REF!</v>
      </c>
      <c r="G141" s="34" t="e">
        <f t="shared" si="9"/>
        <v>#REF!</v>
      </c>
      <c r="H141" s="35" t="e">
        <f t="shared" si="10"/>
        <v>#REF!</v>
      </c>
      <c r="I141" s="36"/>
      <c r="J141" s="1"/>
      <c r="K141" s="1"/>
      <c r="L141" s="2"/>
    </row>
    <row r="142" spans="1:12" customFormat="1" ht="15.75" thickBot="1" x14ac:dyDescent="0.3">
      <c r="A142" s="38"/>
      <c r="B142" s="5" t="s">
        <v>76</v>
      </c>
      <c r="C142" s="39">
        <f t="shared" si="11"/>
        <v>1639</v>
      </c>
      <c r="D142" s="39">
        <v>53637</v>
      </c>
      <c r="E142" s="1" t="e">
        <f>IF(IF((D142)&lt;#REF!,#REF!,(D142)*#REF!)&lt;#REF!,#REF!,IF((D142)&lt;#REF!,#REF!,(D142)*#REF!))</f>
        <v>#REF!</v>
      </c>
      <c r="F142" s="40" t="e">
        <f t="shared" si="8"/>
        <v>#REF!</v>
      </c>
      <c r="G142" s="40" t="e">
        <f t="shared" si="9"/>
        <v>#REF!</v>
      </c>
      <c r="H142" s="41" t="e">
        <f t="shared" si="10"/>
        <v>#REF!</v>
      </c>
      <c r="I142" s="36"/>
      <c r="J142" s="6"/>
      <c r="K142" s="6"/>
      <c r="L142" s="2"/>
    </row>
    <row r="143" spans="1:12" customFormat="1" ht="15.75" thickBot="1" x14ac:dyDescent="0.3">
      <c r="A143" s="32" t="s">
        <v>104</v>
      </c>
      <c r="B143" s="2" t="s">
        <v>77</v>
      </c>
      <c r="C143" s="33"/>
      <c r="D143" s="33">
        <v>55276</v>
      </c>
      <c r="E143" s="1" t="e">
        <f>IF(IF((D143)&lt;#REF!,#REF!,(D143)*#REF!)&lt;#REF!,#REF!,IF((D143)&lt;#REF!,#REF!,(D143)*#REF!))</f>
        <v>#REF!</v>
      </c>
      <c r="F143" s="34" t="e">
        <f t="shared" si="8"/>
        <v>#REF!</v>
      </c>
      <c r="G143" s="34" t="e">
        <f t="shared" si="9"/>
        <v>#REF!</v>
      </c>
      <c r="H143" s="35" t="e">
        <f t="shared" si="10"/>
        <v>#REF!</v>
      </c>
      <c r="I143" s="36"/>
      <c r="J143" s="1" t="e">
        <f>((F134+F144)/2)/1956</f>
        <v>#REF!</v>
      </c>
      <c r="K143" s="1" t="e">
        <f>((F134+F144)/2)/2085</f>
        <v>#REF!</v>
      </c>
      <c r="L143" s="2"/>
    </row>
    <row r="144" spans="1:12" customFormat="1" ht="15.75" thickBot="1" x14ac:dyDescent="0.3">
      <c r="A144" s="38"/>
      <c r="B144" s="5" t="s">
        <v>78</v>
      </c>
      <c r="C144" s="39">
        <f t="shared" si="11"/>
        <v>1639</v>
      </c>
      <c r="D144" s="39">
        <v>56915</v>
      </c>
      <c r="E144" s="1" t="e">
        <f>IF(IF((D144)&lt;#REF!,#REF!,(D144)*#REF!)&lt;#REF!,#REF!,IF((D144)&lt;#REF!,#REF!,(D144)*#REF!))</f>
        <v>#REF!</v>
      </c>
      <c r="F144" s="40" t="e">
        <f t="shared" si="8"/>
        <v>#REF!</v>
      </c>
      <c r="G144" s="40" t="e">
        <f t="shared" si="9"/>
        <v>#REF!</v>
      </c>
      <c r="H144" s="41" t="e">
        <f t="shared" si="10"/>
        <v>#REF!</v>
      </c>
      <c r="I144" s="36"/>
      <c r="J144" s="6"/>
      <c r="K144" s="6"/>
      <c r="L144" s="2"/>
    </row>
    <row r="145" spans="1:12" customFormat="1" ht="15.75" thickBot="1" x14ac:dyDescent="0.3">
      <c r="A145" s="42" t="s">
        <v>105</v>
      </c>
      <c r="B145" s="52" t="s">
        <v>79</v>
      </c>
      <c r="C145" s="48">
        <f t="shared" si="11"/>
        <v>1639</v>
      </c>
      <c r="D145" s="48">
        <v>58554</v>
      </c>
      <c r="E145" s="1" t="e">
        <f>IF(IF((D145)&lt;#REF!,#REF!,(D145)*#REF!)&lt;#REF!,#REF!,IF((D145)&lt;#REF!,#REF!,(D145)*#REF!))</f>
        <v>#REF!</v>
      </c>
      <c r="F145" s="50" t="e">
        <f t="shared" si="8"/>
        <v>#REF!</v>
      </c>
      <c r="G145" s="50" t="e">
        <f t="shared" si="9"/>
        <v>#REF!</v>
      </c>
      <c r="H145" s="51" t="e">
        <f t="shared" si="10"/>
        <v>#REF!</v>
      </c>
      <c r="I145" s="36"/>
      <c r="J145" s="49" t="e">
        <f>((F134+F145)/2)/1956</f>
        <v>#REF!</v>
      </c>
      <c r="K145" s="49" t="e">
        <f>((F134+F145)/2)/2085</f>
        <v>#REF!</v>
      </c>
      <c r="L145" s="2"/>
    </row>
    <row r="146" spans="1:12" customFormat="1" ht="18" thickBot="1" x14ac:dyDescent="0.3">
      <c r="A146" s="42" t="s">
        <v>135</v>
      </c>
      <c r="B146" s="47" t="s">
        <v>106</v>
      </c>
      <c r="C146" s="48">
        <f t="shared" si="11"/>
        <v>1110</v>
      </c>
      <c r="D146" s="48">
        <v>59664</v>
      </c>
      <c r="E146" s="1" t="e">
        <f>IF(IF((D146)&lt;#REF!,#REF!,(D146)*#REF!)&lt;#REF!,#REF!,IF((D146)&lt;#REF!,#REF!,(D146)*#REF!))</f>
        <v>#REF!</v>
      </c>
      <c r="F146" s="50" t="e">
        <f t="shared" si="8"/>
        <v>#REF!</v>
      </c>
      <c r="G146" s="50" t="e">
        <f t="shared" si="9"/>
        <v>#REF!</v>
      </c>
      <c r="H146" s="51" t="e">
        <f t="shared" si="10"/>
        <v>#REF!</v>
      </c>
      <c r="I146" s="36"/>
      <c r="J146" s="49" t="e">
        <f>((F134+F146)/2)/1956</f>
        <v>#REF!</v>
      </c>
      <c r="K146" s="49" t="e">
        <f>((F134+F146)/2)/2085</f>
        <v>#REF!</v>
      </c>
      <c r="L146" s="2"/>
    </row>
    <row r="147" spans="1:12" customFormat="1" ht="15.75" thickBot="1" x14ac:dyDescent="0.3">
      <c r="A147" s="32" t="s">
        <v>107</v>
      </c>
      <c r="B147" s="2" t="s">
        <v>68</v>
      </c>
      <c r="C147" s="33"/>
      <c r="D147" s="33">
        <v>44978</v>
      </c>
      <c r="E147" s="1" t="e">
        <f>IF(IF((D147)&lt;#REF!,#REF!,(D147)*#REF!)&lt;#REF!,#REF!,IF((D147)&lt;#REF!,#REF!,(D147)*#REF!))</f>
        <v>#REF!</v>
      </c>
      <c r="F147" s="34" t="e">
        <f t="shared" si="8"/>
        <v>#REF!</v>
      </c>
      <c r="G147" s="34" t="e">
        <f t="shared" si="9"/>
        <v>#REF!</v>
      </c>
      <c r="H147" s="35" t="e">
        <f t="shared" si="10"/>
        <v>#REF!</v>
      </c>
      <c r="I147" s="36"/>
      <c r="J147" s="1" t="e">
        <f>((F147+F154)/2)/1956</f>
        <v>#REF!</v>
      </c>
      <c r="K147" s="1" t="e">
        <f>((F147+F154)/2)/2085</f>
        <v>#REF!</v>
      </c>
      <c r="L147" s="2"/>
    </row>
    <row r="148" spans="1:12" customFormat="1" x14ac:dyDescent="0.25">
      <c r="A148" s="37"/>
      <c r="B148" s="2" t="s">
        <v>69</v>
      </c>
      <c r="C148" s="33">
        <f t="shared" si="11"/>
        <v>2102</v>
      </c>
      <c r="D148" s="33">
        <v>47080</v>
      </c>
      <c r="E148" s="1" t="e">
        <f>IF(IF((D148)&lt;#REF!,#REF!,(D148)*#REF!)&lt;#REF!,#REF!,IF((D148)&lt;#REF!,#REF!,(D148)*#REF!))</f>
        <v>#REF!</v>
      </c>
      <c r="F148" s="34" t="e">
        <f t="shared" si="8"/>
        <v>#REF!</v>
      </c>
      <c r="G148" s="34" t="e">
        <f t="shared" si="9"/>
        <v>#REF!</v>
      </c>
      <c r="H148" s="35" t="e">
        <f t="shared" si="10"/>
        <v>#REF!</v>
      </c>
      <c r="I148" s="36"/>
      <c r="J148" s="1"/>
      <c r="K148" s="1"/>
      <c r="L148" s="2"/>
    </row>
    <row r="149" spans="1:12" customFormat="1" x14ac:dyDescent="0.25">
      <c r="A149" s="37"/>
      <c r="B149" s="2" t="s">
        <v>70</v>
      </c>
      <c r="C149" s="33">
        <f t="shared" si="11"/>
        <v>2102</v>
      </c>
      <c r="D149" s="33">
        <v>49182</v>
      </c>
      <c r="E149" s="1" t="e">
        <f>IF(IF((D149)&lt;#REF!,#REF!,(D149)*#REF!)&lt;#REF!,#REF!,IF((D149)&lt;#REF!,#REF!,(D149)*#REF!))</f>
        <v>#REF!</v>
      </c>
      <c r="F149" s="34" t="e">
        <f t="shared" si="8"/>
        <v>#REF!</v>
      </c>
      <c r="G149" s="34" t="e">
        <f t="shared" si="9"/>
        <v>#REF!</v>
      </c>
      <c r="H149" s="35" t="e">
        <f t="shared" si="10"/>
        <v>#REF!</v>
      </c>
      <c r="I149" s="36"/>
      <c r="J149" s="1"/>
      <c r="K149" s="1"/>
      <c r="L149" s="2"/>
    </row>
    <row r="150" spans="1:12" customFormat="1" x14ac:dyDescent="0.25">
      <c r="A150" s="37"/>
      <c r="B150" s="2" t="s">
        <v>71</v>
      </c>
      <c r="C150" s="33">
        <f t="shared" si="11"/>
        <v>2102</v>
      </c>
      <c r="D150" s="33">
        <v>51284</v>
      </c>
      <c r="E150" s="1" t="e">
        <f>IF(IF((D150)&lt;#REF!,#REF!,(D150)*#REF!)&lt;#REF!,#REF!,IF((D150)&lt;#REF!,#REF!,(D150)*#REF!))</f>
        <v>#REF!</v>
      </c>
      <c r="F150" s="34" t="e">
        <f t="shared" si="8"/>
        <v>#REF!</v>
      </c>
      <c r="G150" s="34" t="e">
        <f t="shared" si="9"/>
        <v>#REF!</v>
      </c>
      <c r="H150" s="35" t="e">
        <f t="shared" si="10"/>
        <v>#REF!</v>
      </c>
      <c r="I150" s="36"/>
      <c r="J150" s="1"/>
      <c r="K150" s="1"/>
      <c r="L150" s="2"/>
    </row>
    <row r="151" spans="1:12" customFormat="1" x14ac:dyDescent="0.25">
      <c r="A151" s="37"/>
      <c r="B151" s="2" t="s">
        <v>72</v>
      </c>
      <c r="C151" s="33">
        <f t="shared" si="11"/>
        <v>2102</v>
      </c>
      <c r="D151" s="33">
        <v>53386</v>
      </c>
      <c r="E151" s="1" t="e">
        <f>IF(IF((D151)&lt;#REF!,#REF!,(D151)*#REF!)&lt;#REF!,#REF!,IF((D151)&lt;#REF!,#REF!,(D151)*#REF!))</f>
        <v>#REF!</v>
      </c>
      <c r="F151" s="34" t="e">
        <f t="shared" si="8"/>
        <v>#REF!</v>
      </c>
      <c r="G151" s="34" t="e">
        <f t="shared" si="9"/>
        <v>#REF!</v>
      </c>
      <c r="H151" s="35" t="e">
        <f t="shared" si="10"/>
        <v>#REF!</v>
      </c>
      <c r="I151" s="36"/>
      <c r="J151" s="1"/>
      <c r="K151" s="1"/>
      <c r="L151" s="2"/>
    </row>
    <row r="152" spans="1:12" customFormat="1" x14ac:dyDescent="0.25">
      <c r="A152" s="37"/>
      <c r="B152" s="2" t="s">
        <v>73</v>
      </c>
      <c r="C152" s="33">
        <f t="shared" si="11"/>
        <v>2102</v>
      </c>
      <c r="D152" s="33">
        <v>55488</v>
      </c>
      <c r="E152" s="1" t="e">
        <f>IF(IF((D152)&lt;#REF!,#REF!,(D152)*#REF!)&lt;#REF!,#REF!,IF((D152)&lt;#REF!,#REF!,(D152)*#REF!))</f>
        <v>#REF!</v>
      </c>
      <c r="F152" s="34" t="e">
        <f t="shared" si="8"/>
        <v>#REF!</v>
      </c>
      <c r="G152" s="34" t="e">
        <f t="shared" si="9"/>
        <v>#REF!</v>
      </c>
      <c r="H152" s="35" t="e">
        <f t="shared" si="10"/>
        <v>#REF!</v>
      </c>
      <c r="I152" s="36"/>
      <c r="J152" s="1"/>
      <c r="K152" s="1"/>
      <c r="L152" s="2"/>
    </row>
    <row r="153" spans="1:12" customFormat="1" x14ac:dyDescent="0.25">
      <c r="A153" s="37"/>
      <c r="B153" s="2" t="s">
        <v>74</v>
      </c>
      <c r="C153" s="33">
        <f t="shared" si="11"/>
        <v>2102</v>
      </c>
      <c r="D153" s="33">
        <v>57590</v>
      </c>
      <c r="E153" s="1" t="e">
        <f>IF(IF((D153)&lt;#REF!,#REF!,(D153)*#REF!)&lt;#REF!,#REF!,IF((D153)&lt;#REF!,#REF!,(D153)*#REF!))</f>
        <v>#REF!</v>
      </c>
      <c r="F153" s="34" t="e">
        <f t="shared" si="8"/>
        <v>#REF!</v>
      </c>
      <c r="G153" s="34" t="e">
        <f t="shared" si="9"/>
        <v>#REF!</v>
      </c>
      <c r="H153" s="35" t="e">
        <f t="shared" si="10"/>
        <v>#REF!</v>
      </c>
      <c r="I153" s="36"/>
      <c r="J153" s="1"/>
      <c r="K153" s="1"/>
      <c r="L153" s="2"/>
    </row>
    <row r="154" spans="1:12" customFormat="1" ht="15.75" thickBot="1" x14ac:dyDescent="0.3">
      <c r="A154" s="38"/>
      <c r="B154" s="5" t="s">
        <v>75</v>
      </c>
      <c r="C154" s="39">
        <f t="shared" si="11"/>
        <v>2102</v>
      </c>
      <c r="D154" s="39">
        <v>59692</v>
      </c>
      <c r="E154" s="1" t="e">
        <f>IF(IF((D154)&lt;#REF!,#REF!,(D154)*#REF!)&lt;#REF!,#REF!,IF((D154)&lt;#REF!,#REF!,(D154)*#REF!))</f>
        <v>#REF!</v>
      </c>
      <c r="F154" s="40" t="e">
        <f t="shared" si="8"/>
        <v>#REF!</v>
      </c>
      <c r="G154" s="40" t="e">
        <f t="shared" si="9"/>
        <v>#REF!</v>
      </c>
      <c r="H154" s="41" t="e">
        <f t="shared" si="10"/>
        <v>#REF!</v>
      </c>
      <c r="I154" s="36"/>
      <c r="J154" s="6"/>
      <c r="K154" s="6"/>
      <c r="L154" s="2"/>
    </row>
    <row r="155" spans="1:12" customFormat="1" ht="15.75" thickBot="1" x14ac:dyDescent="0.3">
      <c r="A155" s="32" t="s">
        <v>108</v>
      </c>
      <c r="B155" s="2" t="s">
        <v>76</v>
      </c>
      <c r="C155" s="33">
        <f t="shared" si="11"/>
        <v>2102</v>
      </c>
      <c r="D155" s="33">
        <v>61794</v>
      </c>
      <c r="E155" s="1" t="e">
        <f>IF(IF((D155)&lt;#REF!,#REF!,(D155)*#REF!)&lt;#REF!,#REF!,IF((D155)&lt;#REF!,#REF!,(D155)*#REF!))</f>
        <v>#REF!</v>
      </c>
      <c r="F155" s="34" t="e">
        <f t="shared" si="8"/>
        <v>#REF!</v>
      </c>
      <c r="G155" s="34" t="e">
        <f t="shared" si="9"/>
        <v>#REF!</v>
      </c>
      <c r="H155" s="35" t="e">
        <f t="shared" si="10"/>
        <v>#REF!</v>
      </c>
      <c r="I155" s="36"/>
      <c r="J155" s="1" t="e">
        <f>((F147+F156)/2)/1956</f>
        <v>#REF!</v>
      </c>
      <c r="K155" s="1" t="e">
        <f>((F147+F156)/2)/2085</f>
        <v>#REF!</v>
      </c>
      <c r="L155" s="2"/>
    </row>
    <row r="156" spans="1:12" customFormat="1" ht="15.75" thickBot="1" x14ac:dyDescent="0.3">
      <c r="A156" s="38"/>
      <c r="B156" s="5" t="s">
        <v>77</v>
      </c>
      <c r="C156" s="39">
        <f t="shared" si="11"/>
        <v>2102</v>
      </c>
      <c r="D156" s="39">
        <v>63896</v>
      </c>
      <c r="E156" s="1" t="e">
        <f>IF(IF((D156)&lt;#REF!,#REF!,(D156)*#REF!)&lt;#REF!,#REF!,IF((D156)&lt;#REF!,#REF!,(D156)*#REF!))</f>
        <v>#REF!</v>
      </c>
      <c r="F156" s="40" t="e">
        <f t="shared" si="8"/>
        <v>#REF!</v>
      </c>
      <c r="G156" s="40" t="e">
        <f t="shared" si="9"/>
        <v>#REF!</v>
      </c>
      <c r="H156" s="41" t="e">
        <f t="shared" si="10"/>
        <v>#REF!</v>
      </c>
      <c r="I156" s="36"/>
      <c r="J156" s="6"/>
      <c r="K156" s="6"/>
      <c r="L156" s="2"/>
    </row>
    <row r="157" spans="1:12" customFormat="1" ht="18" thickBot="1" x14ac:dyDescent="0.3">
      <c r="A157" s="32" t="s">
        <v>136</v>
      </c>
      <c r="B157" s="5" t="s">
        <v>109</v>
      </c>
      <c r="C157" s="48">
        <f>D157-D155</f>
        <v>1275</v>
      </c>
      <c r="D157" s="48">
        <v>63069</v>
      </c>
      <c r="E157" s="1" t="e">
        <f>IF(IF((D157)&lt;#REF!,#REF!,(D157)*#REF!)&lt;#REF!,#REF!,IF((D157)&lt;#REF!,#REF!,(D157)*#REF!))</f>
        <v>#REF!</v>
      </c>
      <c r="F157" s="50" t="e">
        <f t="shared" si="8"/>
        <v>#REF!</v>
      </c>
      <c r="G157" s="50" t="e">
        <f t="shared" si="9"/>
        <v>#REF!</v>
      </c>
      <c r="H157" s="51" t="e">
        <f t="shared" si="10"/>
        <v>#REF!</v>
      </c>
      <c r="I157" s="36"/>
      <c r="J157" s="49" t="e">
        <f>((F147+F157)/2)/1956</f>
        <v>#REF!</v>
      </c>
      <c r="K157" s="49" t="e">
        <f>((F147+F157)/2)/2085</f>
        <v>#REF!</v>
      </c>
      <c r="L157" s="2"/>
    </row>
    <row r="158" spans="1:12" customFormat="1" ht="18" thickBot="1" x14ac:dyDescent="0.3">
      <c r="A158" s="42" t="s">
        <v>110</v>
      </c>
      <c r="B158" s="52" t="s">
        <v>111</v>
      </c>
      <c r="C158" s="48">
        <f>D158-D156</f>
        <v>1870</v>
      </c>
      <c r="D158" s="48">
        <v>65766</v>
      </c>
      <c r="E158" s="1" t="e">
        <f>IF(IF((D158)&lt;#REF!,#REF!,(D158)*#REF!)&lt;#REF!,#REF!,IF((D158)&lt;#REF!,#REF!,(D158)*#REF!))</f>
        <v>#REF!</v>
      </c>
      <c r="F158" s="50" t="e">
        <f t="shared" si="8"/>
        <v>#REF!</v>
      </c>
      <c r="G158" s="50" t="e">
        <f t="shared" si="9"/>
        <v>#REF!</v>
      </c>
      <c r="H158" s="51" t="e">
        <f t="shared" si="10"/>
        <v>#REF!</v>
      </c>
      <c r="I158" s="36"/>
      <c r="J158" s="49" t="e">
        <f>((F147+F158)/2)/1956</f>
        <v>#REF!</v>
      </c>
      <c r="K158" s="49" t="e">
        <f>((F147+F158)/2)/2085</f>
        <v>#REF!</v>
      </c>
      <c r="L158" s="2"/>
    </row>
    <row r="159" spans="1:12" customFormat="1" ht="15.75" thickBot="1" x14ac:dyDescent="0.3">
      <c r="A159" s="42" t="s">
        <v>112</v>
      </c>
      <c r="B159" s="43" t="s">
        <v>68</v>
      </c>
      <c r="C159" s="33"/>
      <c r="D159" s="33">
        <v>53258</v>
      </c>
      <c r="E159" s="1" t="e">
        <f>IF(IF((D159)&lt;#REF!,#REF!,(D159)*#REF!)&lt;#REF!,#REF!,IF((D159)&lt;#REF!,#REF!,(D159)*#REF!))</f>
        <v>#REF!</v>
      </c>
      <c r="F159" s="34" t="e">
        <f t="shared" si="8"/>
        <v>#REF!</v>
      </c>
      <c r="G159" s="34" t="e">
        <f t="shared" si="9"/>
        <v>#REF!</v>
      </c>
      <c r="H159" s="35" t="e">
        <f t="shared" si="10"/>
        <v>#REF!</v>
      </c>
      <c r="I159" s="36"/>
      <c r="J159" s="1" t="e">
        <f>((F159+F165)/2)/1956</f>
        <v>#REF!</v>
      </c>
      <c r="K159" s="1" t="e">
        <f>((F159+F165)/2)/2085</f>
        <v>#REF!</v>
      </c>
      <c r="L159" s="2"/>
    </row>
    <row r="160" spans="1:12" customFormat="1" x14ac:dyDescent="0.25">
      <c r="A160" s="37"/>
      <c r="B160" s="2" t="s">
        <v>69</v>
      </c>
      <c r="C160" s="33">
        <f>D160-D159</f>
        <v>2102</v>
      </c>
      <c r="D160" s="33">
        <v>55360</v>
      </c>
      <c r="E160" s="1" t="e">
        <f>IF(IF((D160)&lt;#REF!,#REF!,(D160)*#REF!)&lt;#REF!,#REF!,IF((D160)&lt;#REF!,#REF!,(D160)*#REF!))</f>
        <v>#REF!</v>
      </c>
      <c r="F160" s="34" t="e">
        <f t="shared" si="8"/>
        <v>#REF!</v>
      </c>
      <c r="G160" s="34" t="e">
        <f t="shared" si="9"/>
        <v>#REF!</v>
      </c>
      <c r="H160" s="35" t="e">
        <f t="shared" si="10"/>
        <v>#REF!</v>
      </c>
      <c r="I160" s="36"/>
      <c r="J160" s="1"/>
      <c r="K160" s="1"/>
      <c r="L160" s="2"/>
    </row>
    <row r="161" spans="1:12" customFormat="1" x14ac:dyDescent="0.25">
      <c r="A161" s="37"/>
      <c r="B161" s="2" t="s">
        <v>70</v>
      </c>
      <c r="C161" s="33">
        <f t="shared" ref="C161:C167" si="12">D161-D160</f>
        <v>2102</v>
      </c>
      <c r="D161" s="33">
        <v>57462</v>
      </c>
      <c r="E161" s="1" t="e">
        <f>IF(IF((D161)&lt;#REF!,#REF!,(D161)*#REF!)&lt;#REF!,#REF!,IF((D161)&lt;#REF!,#REF!,(D161)*#REF!))</f>
        <v>#REF!</v>
      </c>
      <c r="F161" s="34" t="e">
        <f t="shared" si="8"/>
        <v>#REF!</v>
      </c>
      <c r="G161" s="34" t="e">
        <f t="shared" si="9"/>
        <v>#REF!</v>
      </c>
      <c r="H161" s="35" t="e">
        <f t="shared" si="10"/>
        <v>#REF!</v>
      </c>
      <c r="I161" s="36"/>
      <c r="J161" s="1"/>
      <c r="K161" s="1"/>
      <c r="L161" s="2"/>
    </row>
    <row r="162" spans="1:12" customFormat="1" x14ac:dyDescent="0.25">
      <c r="A162" s="37"/>
      <c r="B162" s="2" t="s">
        <v>71</v>
      </c>
      <c r="C162" s="33">
        <f t="shared" si="12"/>
        <v>2102</v>
      </c>
      <c r="D162" s="33">
        <v>59564</v>
      </c>
      <c r="E162" s="1" t="e">
        <f>IF(IF((D162)&lt;#REF!,#REF!,(D162)*#REF!)&lt;#REF!,#REF!,IF((D162)&lt;#REF!,#REF!,(D162)*#REF!))</f>
        <v>#REF!</v>
      </c>
      <c r="F162" s="34" t="e">
        <f t="shared" si="8"/>
        <v>#REF!</v>
      </c>
      <c r="G162" s="34" t="e">
        <f t="shared" si="9"/>
        <v>#REF!</v>
      </c>
      <c r="H162" s="35" t="e">
        <f t="shared" si="10"/>
        <v>#REF!</v>
      </c>
      <c r="I162" s="36"/>
      <c r="J162" s="1"/>
      <c r="K162" s="1"/>
      <c r="L162" s="2"/>
    </row>
    <row r="163" spans="1:12" customFormat="1" x14ac:dyDescent="0.25">
      <c r="A163" s="37"/>
      <c r="B163" s="2" t="s">
        <v>72</v>
      </c>
      <c r="C163" s="33">
        <f t="shared" si="12"/>
        <v>2102</v>
      </c>
      <c r="D163" s="33">
        <v>61666</v>
      </c>
      <c r="E163" s="1" t="e">
        <f>IF(IF((D163)&lt;#REF!,#REF!,(D163)*#REF!)&lt;#REF!,#REF!,IF((D163)&lt;#REF!,#REF!,(D163)*#REF!))</f>
        <v>#REF!</v>
      </c>
      <c r="F163" s="34" t="e">
        <f t="shared" si="8"/>
        <v>#REF!</v>
      </c>
      <c r="G163" s="34" t="e">
        <f t="shared" si="9"/>
        <v>#REF!</v>
      </c>
      <c r="H163" s="35" t="e">
        <f t="shared" si="10"/>
        <v>#REF!</v>
      </c>
      <c r="I163" s="36"/>
      <c r="J163" s="1"/>
      <c r="K163" s="1"/>
      <c r="L163" s="2"/>
    </row>
    <row r="164" spans="1:12" customFormat="1" x14ac:dyDescent="0.25">
      <c r="A164" s="37"/>
      <c r="B164" s="2" t="s">
        <v>73</v>
      </c>
      <c r="C164" s="33">
        <f t="shared" si="12"/>
        <v>2102</v>
      </c>
      <c r="D164" s="33">
        <v>63768</v>
      </c>
      <c r="E164" s="1" t="e">
        <f>IF(IF((D164)&lt;#REF!,#REF!,(D164)*#REF!)&lt;#REF!,#REF!,IF((D164)&lt;#REF!,#REF!,(D164)*#REF!))</f>
        <v>#REF!</v>
      </c>
      <c r="F164" s="34" t="e">
        <f t="shared" si="8"/>
        <v>#REF!</v>
      </c>
      <c r="G164" s="34" t="e">
        <f t="shared" si="9"/>
        <v>#REF!</v>
      </c>
      <c r="H164" s="35" t="e">
        <f t="shared" si="10"/>
        <v>#REF!</v>
      </c>
      <c r="I164" s="36"/>
      <c r="J164" s="1"/>
      <c r="K164" s="1"/>
      <c r="L164" s="2"/>
    </row>
    <row r="165" spans="1:12" customFormat="1" ht="15.75" thickBot="1" x14ac:dyDescent="0.3">
      <c r="A165" s="38"/>
      <c r="B165" s="5" t="s">
        <v>74</v>
      </c>
      <c r="C165" s="39">
        <f t="shared" si="12"/>
        <v>2102</v>
      </c>
      <c r="D165" s="39">
        <v>65870</v>
      </c>
      <c r="E165" s="1" t="e">
        <f>IF(IF((D165)&lt;#REF!,#REF!,(D165)*#REF!)&lt;#REF!,#REF!,IF((D165)&lt;#REF!,#REF!,(D165)*#REF!))</f>
        <v>#REF!</v>
      </c>
      <c r="F165" s="40" t="e">
        <f t="shared" si="8"/>
        <v>#REF!</v>
      </c>
      <c r="G165" s="40" t="e">
        <f t="shared" si="9"/>
        <v>#REF!</v>
      </c>
      <c r="H165" s="41" t="e">
        <f t="shared" si="10"/>
        <v>#REF!</v>
      </c>
      <c r="I165" s="36"/>
      <c r="J165" s="6"/>
      <c r="K165" s="6"/>
      <c r="L165" s="2"/>
    </row>
    <row r="166" spans="1:12" customFormat="1" ht="15.75" thickBot="1" x14ac:dyDescent="0.3">
      <c r="A166" s="42" t="s">
        <v>113</v>
      </c>
      <c r="B166" s="52" t="s">
        <v>75</v>
      </c>
      <c r="C166" s="48">
        <f t="shared" si="12"/>
        <v>2102</v>
      </c>
      <c r="D166" s="48">
        <v>67972</v>
      </c>
      <c r="E166" s="1" t="e">
        <f>IF(IF((D166)&lt;#REF!,#REF!,(D166)*#REF!)&lt;#REF!,#REF!,IF((D166)&lt;#REF!,#REF!,(D166)*#REF!))</f>
        <v>#REF!</v>
      </c>
      <c r="F166" s="50" t="e">
        <f t="shared" si="8"/>
        <v>#REF!</v>
      </c>
      <c r="G166" s="50" t="e">
        <f t="shared" si="9"/>
        <v>#REF!</v>
      </c>
      <c r="H166" s="51" t="e">
        <f t="shared" si="10"/>
        <v>#REF!</v>
      </c>
      <c r="I166" s="36"/>
      <c r="J166" s="49" t="e">
        <f>((F159+F166)/2)/1956</f>
        <v>#REF!</v>
      </c>
      <c r="K166" s="49" t="e">
        <f>((F159+F166)/2)/2085</f>
        <v>#REF!</v>
      </c>
      <c r="L166" s="2"/>
    </row>
    <row r="167" spans="1:12" customFormat="1" ht="15.75" thickBot="1" x14ac:dyDescent="0.3">
      <c r="A167" s="42" t="s">
        <v>114</v>
      </c>
      <c r="B167" s="52" t="s">
        <v>76</v>
      </c>
      <c r="C167" s="48">
        <f t="shared" si="12"/>
        <v>2102</v>
      </c>
      <c r="D167" s="48">
        <v>70074</v>
      </c>
      <c r="E167" s="1" t="e">
        <f>IF(IF((D167)&lt;#REF!,#REF!,(D167)*#REF!)&lt;#REF!,#REF!,IF((D167)&lt;#REF!,#REF!,(D167)*#REF!))</f>
        <v>#REF!</v>
      </c>
      <c r="F167" s="50" t="e">
        <f t="shared" si="8"/>
        <v>#REF!</v>
      </c>
      <c r="G167" s="50" t="e">
        <f t="shared" si="9"/>
        <v>#REF!</v>
      </c>
      <c r="H167" s="51" t="e">
        <f t="shared" si="10"/>
        <v>#REF!</v>
      </c>
      <c r="I167" s="36"/>
      <c r="J167" s="49" t="e">
        <f>((F159+F167)/2)/1956</f>
        <v>#REF!</v>
      </c>
      <c r="K167" s="49" t="e">
        <f>((F159+F167)/2)/2085</f>
        <v>#REF!</v>
      </c>
      <c r="L167" s="2"/>
    </row>
    <row r="168" spans="1:12" customFormat="1" ht="18" thickBot="1" x14ac:dyDescent="0.3">
      <c r="A168" s="32" t="s">
        <v>137</v>
      </c>
      <c r="B168" s="53" t="s">
        <v>109</v>
      </c>
      <c r="C168" s="48">
        <f>D168-D167</f>
        <v>1751</v>
      </c>
      <c r="D168" s="48">
        <v>71825</v>
      </c>
      <c r="E168" s="1" t="e">
        <f>IF(IF((D168)&lt;#REF!,#REF!,(D168)*#REF!)&lt;#REF!,#REF!,IF((D168)&lt;#REF!,#REF!,(D168)*#REF!))</f>
        <v>#REF!</v>
      </c>
      <c r="F168" s="50" t="e">
        <f t="shared" si="8"/>
        <v>#REF!</v>
      </c>
      <c r="G168" s="50" t="e">
        <f t="shared" si="9"/>
        <v>#REF!</v>
      </c>
      <c r="H168" s="51" t="e">
        <f t="shared" si="10"/>
        <v>#REF!</v>
      </c>
      <c r="I168" s="36"/>
      <c r="J168" s="49" t="e">
        <f>((F159+F168)/2)/1956</f>
        <v>#REF!</v>
      </c>
      <c r="K168" s="49" t="e">
        <f>((F159+F168)/2)/2085</f>
        <v>#REF!</v>
      </c>
      <c r="L168" s="2"/>
    </row>
    <row r="169" spans="1:12" customFormat="1" ht="15.75" thickBot="1" x14ac:dyDescent="0.3">
      <c r="A169" s="32" t="s">
        <v>115</v>
      </c>
      <c r="B169" s="2" t="s">
        <v>68</v>
      </c>
      <c r="C169" s="33"/>
      <c r="D169" s="33">
        <v>57077</v>
      </c>
      <c r="E169" s="1" t="e">
        <f>IF(IF((D169)&lt;#REF!,#REF!,(D169)*#REF!)&lt;#REF!,#REF!,IF((D169)&lt;#REF!,#REF!,(D169)*#REF!))</f>
        <v>#REF!</v>
      </c>
      <c r="F169" s="34" t="e">
        <f t="shared" si="8"/>
        <v>#REF!</v>
      </c>
      <c r="G169" s="34" t="e">
        <f t="shared" si="9"/>
        <v>#REF!</v>
      </c>
      <c r="H169" s="35" t="e">
        <f t="shared" si="10"/>
        <v>#REF!</v>
      </c>
      <c r="I169" s="36"/>
      <c r="J169" s="1" t="e">
        <f>((F169+F175)/2)/1956</f>
        <v>#REF!</v>
      </c>
      <c r="K169" s="1" t="e">
        <f>((F169+F175)/2)/2085</f>
        <v>#REF!</v>
      </c>
      <c r="L169" s="2"/>
    </row>
    <row r="170" spans="1:12" customFormat="1" x14ac:dyDescent="0.25">
      <c r="A170" s="37"/>
      <c r="B170" s="2" t="s">
        <v>69</v>
      </c>
      <c r="C170" s="33">
        <f>D170-D169</f>
        <v>2458</v>
      </c>
      <c r="D170" s="33">
        <v>59535</v>
      </c>
      <c r="E170" s="1" t="e">
        <f>IF(IF((D170)&lt;#REF!,#REF!,(D170)*#REF!)&lt;#REF!,#REF!,IF((D170)&lt;#REF!,#REF!,(D170)*#REF!))</f>
        <v>#REF!</v>
      </c>
      <c r="F170" s="34" t="e">
        <f t="shared" si="8"/>
        <v>#REF!</v>
      </c>
      <c r="G170" s="34" t="e">
        <f t="shared" si="9"/>
        <v>#REF!</v>
      </c>
      <c r="H170" s="35" t="e">
        <f t="shared" si="10"/>
        <v>#REF!</v>
      </c>
      <c r="I170" s="36"/>
      <c r="J170" s="1"/>
      <c r="K170" s="1"/>
      <c r="L170" s="2"/>
    </row>
    <row r="171" spans="1:12" customFormat="1" x14ac:dyDescent="0.25">
      <c r="A171" s="37"/>
      <c r="B171" s="2" t="s">
        <v>70</v>
      </c>
      <c r="C171" s="33">
        <f t="shared" ref="C171:C192" si="13">D171-D170</f>
        <v>2458</v>
      </c>
      <c r="D171" s="33">
        <v>61993</v>
      </c>
      <c r="E171" s="1" t="e">
        <f>IF(IF((D171)&lt;#REF!,#REF!,(D171)*#REF!)&lt;#REF!,#REF!,IF((D171)&lt;#REF!,#REF!,(D171)*#REF!))</f>
        <v>#REF!</v>
      </c>
      <c r="F171" s="34" t="e">
        <f t="shared" si="8"/>
        <v>#REF!</v>
      </c>
      <c r="G171" s="34" t="e">
        <f t="shared" si="9"/>
        <v>#REF!</v>
      </c>
      <c r="H171" s="35" t="e">
        <f t="shared" si="10"/>
        <v>#REF!</v>
      </c>
      <c r="I171" s="36"/>
      <c r="J171" s="1"/>
      <c r="K171" s="1"/>
      <c r="L171" s="2"/>
    </row>
    <row r="172" spans="1:12" customFormat="1" x14ac:dyDescent="0.25">
      <c r="A172" s="37"/>
      <c r="B172" s="2" t="s">
        <v>71</v>
      </c>
      <c r="C172" s="33">
        <f t="shared" si="13"/>
        <v>2458</v>
      </c>
      <c r="D172" s="33">
        <v>64451</v>
      </c>
      <c r="E172" s="1" t="e">
        <f>IF(IF((D172)&lt;#REF!,#REF!,(D172)*#REF!)&lt;#REF!,#REF!,IF((D172)&lt;#REF!,#REF!,(D172)*#REF!))</f>
        <v>#REF!</v>
      </c>
      <c r="F172" s="34" t="e">
        <f t="shared" si="8"/>
        <v>#REF!</v>
      </c>
      <c r="G172" s="34" t="e">
        <f t="shared" si="9"/>
        <v>#REF!</v>
      </c>
      <c r="H172" s="35" t="e">
        <f t="shared" si="10"/>
        <v>#REF!</v>
      </c>
      <c r="I172" s="36"/>
      <c r="J172" s="1"/>
      <c r="K172" s="1"/>
      <c r="L172" s="2"/>
    </row>
    <row r="173" spans="1:12" customFormat="1" x14ac:dyDescent="0.25">
      <c r="A173" s="37"/>
      <c r="B173" s="2" t="s">
        <v>72</v>
      </c>
      <c r="C173" s="33">
        <f t="shared" si="13"/>
        <v>2458</v>
      </c>
      <c r="D173" s="33">
        <v>66909</v>
      </c>
      <c r="E173" s="1" t="e">
        <f>IF(IF((D173)&lt;#REF!,#REF!,(D173)*#REF!)&lt;#REF!,#REF!,IF((D173)&lt;#REF!,#REF!,(D173)*#REF!))</f>
        <v>#REF!</v>
      </c>
      <c r="F173" s="34" t="e">
        <f t="shared" si="8"/>
        <v>#REF!</v>
      </c>
      <c r="G173" s="34" t="e">
        <f t="shared" si="9"/>
        <v>#REF!</v>
      </c>
      <c r="H173" s="35" t="e">
        <f t="shared" si="10"/>
        <v>#REF!</v>
      </c>
      <c r="I173" s="36"/>
      <c r="J173" s="1"/>
      <c r="K173" s="1"/>
      <c r="L173" s="2"/>
    </row>
    <row r="174" spans="1:12" customFormat="1" x14ac:dyDescent="0.25">
      <c r="A174" s="37"/>
      <c r="B174" s="2" t="s">
        <v>73</v>
      </c>
      <c r="C174" s="33">
        <f t="shared" si="13"/>
        <v>2458</v>
      </c>
      <c r="D174" s="33">
        <v>69367</v>
      </c>
      <c r="E174" s="1" t="e">
        <f>IF(IF((D174)&lt;#REF!,#REF!,(D174)*#REF!)&lt;#REF!,#REF!,IF((D174)&lt;#REF!,#REF!,(D174)*#REF!))</f>
        <v>#REF!</v>
      </c>
      <c r="F174" s="34" t="e">
        <f t="shared" si="8"/>
        <v>#REF!</v>
      </c>
      <c r="G174" s="34" t="e">
        <f t="shared" si="9"/>
        <v>#REF!</v>
      </c>
      <c r="H174" s="35" t="e">
        <f t="shared" si="10"/>
        <v>#REF!</v>
      </c>
      <c r="I174" s="36"/>
      <c r="J174" s="1"/>
      <c r="K174" s="1"/>
      <c r="L174" s="2"/>
    </row>
    <row r="175" spans="1:12" customFormat="1" ht="15.75" thickBot="1" x14ac:dyDescent="0.3">
      <c r="A175" s="38"/>
      <c r="B175" s="5" t="s">
        <v>74</v>
      </c>
      <c r="C175" s="39">
        <f t="shared" si="13"/>
        <v>2458</v>
      </c>
      <c r="D175" s="39">
        <v>71825</v>
      </c>
      <c r="E175" s="1" t="e">
        <f>IF(IF((D175)&lt;#REF!,#REF!,(D175)*#REF!)&lt;#REF!,#REF!,IF((D175)&lt;#REF!,#REF!,(D175)*#REF!))</f>
        <v>#REF!</v>
      </c>
      <c r="F175" s="40" t="e">
        <f t="shared" si="8"/>
        <v>#REF!</v>
      </c>
      <c r="G175" s="40" t="e">
        <f t="shared" si="9"/>
        <v>#REF!</v>
      </c>
      <c r="H175" s="41" t="e">
        <f t="shared" si="10"/>
        <v>#REF!</v>
      </c>
      <c r="I175" s="36"/>
      <c r="J175" s="6"/>
      <c r="K175" s="6"/>
      <c r="L175" s="2"/>
    </row>
    <row r="176" spans="1:12" customFormat="1" ht="15.75" thickBot="1" x14ac:dyDescent="0.3">
      <c r="A176" s="42" t="s">
        <v>116</v>
      </c>
      <c r="B176" s="52" t="s">
        <v>75</v>
      </c>
      <c r="C176" s="48">
        <f>D176-D175</f>
        <v>2458</v>
      </c>
      <c r="D176" s="48">
        <v>74283</v>
      </c>
      <c r="E176" s="1" t="e">
        <f>IF(IF((D176)&lt;#REF!,#REF!,(D176)*#REF!)&lt;#REF!,#REF!,IF((D176)&lt;#REF!,#REF!,(D176)*#REF!))</f>
        <v>#REF!</v>
      </c>
      <c r="F176" s="50" t="e">
        <f t="shared" si="8"/>
        <v>#REF!</v>
      </c>
      <c r="G176" s="50" t="e">
        <f t="shared" si="9"/>
        <v>#REF!</v>
      </c>
      <c r="H176" s="51" t="e">
        <f t="shared" si="10"/>
        <v>#REF!</v>
      </c>
      <c r="I176" s="36"/>
      <c r="J176" s="49" t="e">
        <f>((F169+F176)/2)/1956</f>
        <v>#REF!</v>
      </c>
      <c r="K176" s="49" t="e">
        <f>((F169+F176)/2)/2085</f>
        <v>#REF!</v>
      </c>
      <c r="L176" s="2"/>
    </row>
    <row r="177" spans="1:12" customFormat="1" ht="15.75" thickBot="1" x14ac:dyDescent="0.3">
      <c r="A177" s="32" t="s">
        <v>117</v>
      </c>
      <c r="B177" s="5" t="s">
        <v>76</v>
      </c>
      <c r="C177" s="48">
        <f t="shared" si="13"/>
        <v>2458</v>
      </c>
      <c r="D177" s="48">
        <v>76741</v>
      </c>
      <c r="E177" s="1" t="e">
        <f>IF(IF((D177)&lt;#REF!,#REF!,(D177)*#REF!)&lt;#REF!,#REF!,IF((D177)&lt;#REF!,#REF!,(D177)*#REF!))</f>
        <v>#REF!</v>
      </c>
      <c r="F177" s="40" t="e">
        <f t="shared" si="8"/>
        <v>#REF!</v>
      </c>
      <c r="G177" s="50" t="e">
        <f t="shared" si="9"/>
        <v>#REF!</v>
      </c>
      <c r="H177" s="51" t="e">
        <f t="shared" si="10"/>
        <v>#REF!</v>
      </c>
      <c r="I177" s="36"/>
      <c r="J177" s="49" t="e">
        <f>((F169+F177)/2)/1956</f>
        <v>#REF!</v>
      </c>
      <c r="K177" s="49" t="e">
        <f>((F169+F177)/2)/2085</f>
        <v>#REF!</v>
      </c>
      <c r="L177" s="2"/>
    </row>
    <row r="178" spans="1:12" customFormat="1" ht="15.75" thickBot="1" x14ac:dyDescent="0.3">
      <c r="A178" s="42" t="s">
        <v>118</v>
      </c>
      <c r="B178" s="43" t="s">
        <v>68</v>
      </c>
      <c r="C178" s="33"/>
      <c r="D178" s="33">
        <v>64713</v>
      </c>
      <c r="E178" s="1" t="e">
        <f>IF(IF((D178)&lt;#REF!,#REF!,(D178)*#REF!)&lt;#REF!,#REF!,IF((D178)&lt;#REF!,#REF!,(D178)*#REF!))</f>
        <v>#REF!</v>
      </c>
      <c r="F178" s="34" t="e">
        <f t="shared" si="8"/>
        <v>#REF!</v>
      </c>
      <c r="G178" s="34" t="e">
        <f t="shared" si="9"/>
        <v>#REF!</v>
      </c>
      <c r="H178" s="35" t="e">
        <f t="shared" si="10"/>
        <v>#REF!</v>
      </c>
      <c r="I178" s="36"/>
      <c r="J178" s="1" t="e">
        <f>((F178+F183)/2)/1956</f>
        <v>#REF!</v>
      </c>
      <c r="K178" s="1" t="e">
        <f>((F178+F183)/2)/2085</f>
        <v>#REF!</v>
      </c>
      <c r="L178" s="2"/>
    </row>
    <row r="179" spans="1:12" customFormat="1" x14ac:dyDescent="0.25">
      <c r="A179" s="37"/>
      <c r="B179" s="2" t="s">
        <v>69</v>
      </c>
      <c r="C179" s="33">
        <f t="shared" si="13"/>
        <v>2620</v>
      </c>
      <c r="D179" s="33">
        <v>67333</v>
      </c>
      <c r="E179" s="1" t="e">
        <f>IF(IF((D179)&lt;#REF!,#REF!,(D179)*#REF!)&lt;#REF!,#REF!,IF((D179)&lt;#REF!,#REF!,(D179)*#REF!))</f>
        <v>#REF!</v>
      </c>
      <c r="F179" s="34" t="e">
        <f t="shared" si="8"/>
        <v>#REF!</v>
      </c>
      <c r="G179" s="34" t="e">
        <f t="shared" si="9"/>
        <v>#REF!</v>
      </c>
      <c r="H179" s="35" t="e">
        <f t="shared" si="10"/>
        <v>#REF!</v>
      </c>
      <c r="I179" s="36"/>
      <c r="J179" s="1"/>
      <c r="K179" s="1"/>
      <c r="L179" s="2"/>
    </row>
    <row r="180" spans="1:12" customFormat="1" x14ac:dyDescent="0.25">
      <c r="A180" s="37"/>
      <c r="B180" s="2" t="s">
        <v>70</v>
      </c>
      <c r="C180" s="33">
        <f t="shared" si="13"/>
        <v>2620</v>
      </c>
      <c r="D180" s="33">
        <v>69953</v>
      </c>
      <c r="E180" s="1" t="e">
        <f>IF(IF((D180)&lt;#REF!,#REF!,(D180)*#REF!)&lt;#REF!,#REF!,IF((D180)&lt;#REF!,#REF!,(D180)*#REF!))</f>
        <v>#REF!</v>
      </c>
      <c r="F180" s="34" t="e">
        <f t="shared" si="8"/>
        <v>#REF!</v>
      </c>
      <c r="G180" s="34" t="e">
        <f t="shared" si="9"/>
        <v>#REF!</v>
      </c>
      <c r="H180" s="35" t="e">
        <f t="shared" si="10"/>
        <v>#REF!</v>
      </c>
      <c r="I180" s="36"/>
      <c r="J180" s="1"/>
      <c r="K180" s="1"/>
      <c r="L180" s="2"/>
    </row>
    <row r="181" spans="1:12" customFormat="1" x14ac:dyDescent="0.25">
      <c r="A181" s="37"/>
      <c r="B181" s="2" t="s">
        <v>71</v>
      </c>
      <c r="C181" s="33">
        <f t="shared" si="13"/>
        <v>2620</v>
      </c>
      <c r="D181" s="33">
        <v>72573</v>
      </c>
      <c r="E181" s="1" t="e">
        <f>IF(IF((D181)&lt;#REF!,#REF!,(D181)*#REF!)&lt;#REF!,#REF!,IF((D181)&lt;#REF!,#REF!,(D181)*#REF!))</f>
        <v>#REF!</v>
      </c>
      <c r="F181" s="34" t="e">
        <f t="shared" si="8"/>
        <v>#REF!</v>
      </c>
      <c r="G181" s="34" t="e">
        <f t="shared" si="9"/>
        <v>#REF!</v>
      </c>
      <c r="H181" s="35" t="e">
        <f t="shared" si="10"/>
        <v>#REF!</v>
      </c>
      <c r="I181" s="36"/>
      <c r="J181" s="1"/>
      <c r="K181" s="1"/>
      <c r="L181" s="2"/>
    </row>
    <row r="182" spans="1:12" customFormat="1" x14ac:dyDescent="0.25">
      <c r="A182" s="37"/>
      <c r="B182" s="2" t="s">
        <v>72</v>
      </c>
      <c r="C182" s="33">
        <f t="shared" si="13"/>
        <v>2620</v>
      </c>
      <c r="D182" s="33">
        <v>75193</v>
      </c>
      <c r="E182" s="1" t="e">
        <f>IF(IF((D182)&lt;#REF!,#REF!,(D182)*#REF!)&lt;#REF!,#REF!,IF((D182)&lt;#REF!,#REF!,(D182)*#REF!))</f>
        <v>#REF!</v>
      </c>
      <c r="F182" s="34" t="e">
        <f t="shared" si="8"/>
        <v>#REF!</v>
      </c>
      <c r="G182" s="34" t="e">
        <f t="shared" si="9"/>
        <v>#REF!</v>
      </c>
      <c r="H182" s="35" t="e">
        <f t="shared" si="10"/>
        <v>#REF!</v>
      </c>
      <c r="I182" s="36"/>
      <c r="J182" s="1"/>
      <c r="K182" s="1"/>
      <c r="L182" s="2"/>
    </row>
    <row r="183" spans="1:12" customFormat="1" ht="15.75" thickBot="1" x14ac:dyDescent="0.3">
      <c r="A183" s="38"/>
      <c r="B183" s="5" t="s">
        <v>73</v>
      </c>
      <c r="C183" s="39">
        <f t="shared" si="13"/>
        <v>2620</v>
      </c>
      <c r="D183" s="39">
        <v>77813</v>
      </c>
      <c r="E183" s="1" t="e">
        <f>IF(IF((D183)&lt;#REF!,#REF!,(D183)*#REF!)&lt;#REF!,#REF!,IF((D183)&lt;#REF!,#REF!,(D183)*#REF!))</f>
        <v>#REF!</v>
      </c>
      <c r="F183" s="40" t="e">
        <f t="shared" si="8"/>
        <v>#REF!</v>
      </c>
      <c r="G183" s="40" t="e">
        <f t="shared" si="9"/>
        <v>#REF!</v>
      </c>
      <c r="H183" s="41" t="e">
        <f t="shared" si="10"/>
        <v>#REF!</v>
      </c>
      <c r="I183" s="36"/>
      <c r="J183" s="6"/>
      <c r="K183" s="6"/>
      <c r="L183" s="2"/>
    </row>
    <row r="184" spans="1:12" customFormat="1" ht="15.75" thickBot="1" x14ac:dyDescent="0.3">
      <c r="A184" s="42" t="s">
        <v>119</v>
      </c>
      <c r="B184" s="52" t="s">
        <v>74</v>
      </c>
      <c r="C184" s="48">
        <f t="shared" si="13"/>
        <v>2620</v>
      </c>
      <c r="D184" s="48">
        <v>80433</v>
      </c>
      <c r="E184" s="1" t="e">
        <f>IF(IF((D184)&lt;#REF!,#REF!,(D184)*#REF!)&lt;#REF!,#REF!,IF((D184)&lt;#REF!,#REF!,(D184)*#REF!))</f>
        <v>#REF!</v>
      </c>
      <c r="F184" s="50" t="e">
        <f t="shared" si="8"/>
        <v>#REF!</v>
      </c>
      <c r="G184" s="50" t="e">
        <f t="shared" si="9"/>
        <v>#REF!</v>
      </c>
      <c r="H184" s="51" t="e">
        <f t="shared" si="10"/>
        <v>#REF!</v>
      </c>
      <c r="I184" s="36"/>
      <c r="J184" s="49" t="e">
        <f>((F178+F184)/2)/1956</f>
        <v>#REF!</v>
      </c>
      <c r="K184" s="49" t="e">
        <f>((F178+F184)/2)/2085</f>
        <v>#REF!</v>
      </c>
      <c r="L184" s="2"/>
    </row>
    <row r="185" spans="1:12" customFormat="1" ht="15.75" thickBot="1" x14ac:dyDescent="0.3">
      <c r="A185" s="42" t="s">
        <v>120</v>
      </c>
      <c r="B185" s="52" t="s">
        <v>75</v>
      </c>
      <c r="C185" s="33">
        <f t="shared" si="13"/>
        <v>2620</v>
      </c>
      <c r="D185" s="48">
        <v>83053</v>
      </c>
      <c r="E185" s="1" t="e">
        <f>IF(IF((D185)&lt;#REF!,#REF!,(D185)*#REF!)&lt;#REF!,#REF!,IF((D185)&lt;#REF!,#REF!,(D185)*#REF!))</f>
        <v>#REF!</v>
      </c>
      <c r="F185" s="40" t="e">
        <f t="shared" si="8"/>
        <v>#REF!</v>
      </c>
      <c r="G185" s="40" t="e">
        <f t="shared" si="9"/>
        <v>#REF!</v>
      </c>
      <c r="H185" s="41" t="e">
        <f t="shared" si="10"/>
        <v>#REF!</v>
      </c>
      <c r="I185" s="36"/>
      <c r="J185" s="49" t="e">
        <f>((F178+F185)/2)/1956</f>
        <v>#REF!</v>
      </c>
      <c r="K185" s="49" t="e">
        <f>((F178+F185)/2)/2085</f>
        <v>#REF!</v>
      </c>
      <c r="L185" s="2"/>
    </row>
    <row r="186" spans="1:12" customFormat="1" ht="15.75" thickBot="1" x14ac:dyDescent="0.3">
      <c r="A186" s="42" t="s">
        <v>121</v>
      </c>
      <c r="B186" s="43" t="s">
        <v>68</v>
      </c>
      <c r="C186" s="44"/>
      <c r="D186" s="33">
        <v>71020</v>
      </c>
      <c r="E186" s="1" t="e">
        <f>IF(IF((D186)&lt;#REF!,#REF!,(D186)*#REF!)&lt;#REF!,#REF!,IF((D186)&lt;#REF!,#REF!,(D186)*#REF!))</f>
        <v>#REF!</v>
      </c>
      <c r="F186" s="34" t="e">
        <f t="shared" si="8"/>
        <v>#REF!</v>
      </c>
      <c r="G186" s="34" t="e">
        <f t="shared" si="9"/>
        <v>#REF!</v>
      </c>
      <c r="H186" s="35" t="e">
        <f t="shared" si="10"/>
        <v>#REF!</v>
      </c>
      <c r="I186" s="36"/>
      <c r="J186" s="1" t="e">
        <f>((F186+F191)/2)/1956</f>
        <v>#REF!</v>
      </c>
      <c r="K186" s="1" t="e">
        <f>((F186+F191)/2)/2085</f>
        <v>#REF!</v>
      </c>
      <c r="L186" s="2"/>
    </row>
    <row r="187" spans="1:12" customFormat="1" x14ac:dyDescent="0.25">
      <c r="A187" s="37"/>
      <c r="B187" s="2" t="s">
        <v>69</v>
      </c>
      <c r="C187" s="33">
        <f t="shared" si="13"/>
        <v>2620</v>
      </c>
      <c r="D187" s="33">
        <v>73640</v>
      </c>
      <c r="E187" s="1" t="e">
        <f>IF(IF((D187)&lt;#REF!,#REF!,(D187)*#REF!)&lt;#REF!,#REF!,IF((D187)&lt;#REF!,#REF!,(D187)*#REF!))</f>
        <v>#REF!</v>
      </c>
      <c r="F187" s="34" t="e">
        <f t="shared" si="8"/>
        <v>#REF!</v>
      </c>
      <c r="G187" s="34" t="e">
        <f t="shared" si="9"/>
        <v>#REF!</v>
      </c>
      <c r="H187" s="35" t="e">
        <f t="shared" si="10"/>
        <v>#REF!</v>
      </c>
      <c r="I187" s="36"/>
      <c r="J187" s="1"/>
      <c r="K187" s="1"/>
      <c r="L187" s="2"/>
    </row>
    <row r="188" spans="1:12" customFormat="1" x14ac:dyDescent="0.25">
      <c r="A188" s="37"/>
      <c r="B188" s="2" t="s">
        <v>70</v>
      </c>
      <c r="C188" s="33">
        <f t="shared" si="13"/>
        <v>2620</v>
      </c>
      <c r="D188" s="33">
        <v>76260</v>
      </c>
      <c r="E188" s="1" t="e">
        <f>IF(IF((D188)&lt;#REF!,#REF!,(D188)*#REF!)&lt;#REF!,#REF!,IF((D188)&lt;#REF!,#REF!,(D188)*#REF!))</f>
        <v>#REF!</v>
      </c>
      <c r="F188" s="34" t="e">
        <f t="shared" si="8"/>
        <v>#REF!</v>
      </c>
      <c r="G188" s="34" t="e">
        <f t="shared" si="9"/>
        <v>#REF!</v>
      </c>
      <c r="H188" s="35" t="e">
        <f t="shared" si="10"/>
        <v>#REF!</v>
      </c>
      <c r="I188" s="36"/>
      <c r="J188" s="1"/>
      <c r="K188" s="1"/>
      <c r="L188" s="2"/>
    </row>
    <row r="189" spans="1:12" customFormat="1" x14ac:dyDescent="0.25">
      <c r="A189" s="37"/>
      <c r="B189" s="2" t="s">
        <v>71</v>
      </c>
      <c r="C189" s="33">
        <f t="shared" si="13"/>
        <v>2620</v>
      </c>
      <c r="D189" s="33">
        <v>78880</v>
      </c>
      <c r="E189" s="1" t="e">
        <f>IF(IF((D189)&lt;#REF!,#REF!,(D189)*#REF!)&lt;#REF!,#REF!,IF((D189)&lt;#REF!,#REF!,(D189)*#REF!))</f>
        <v>#REF!</v>
      </c>
      <c r="F189" s="34" t="e">
        <f t="shared" si="8"/>
        <v>#REF!</v>
      </c>
      <c r="G189" s="34" t="e">
        <f t="shared" si="9"/>
        <v>#REF!</v>
      </c>
      <c r="H189" s="35" t="e">
        <f t="shared" si="10"/>
        <v>#REF!</v>
      </c>
      <c r="I189" s="36"/>
      <c r="J189" s="1"/>
      <c r="K189" s="1"/>
      <c r="L189" s="2"/>
    </row>
    <row r="190" spans="1:12" customFormat="1" x14ac:dyDescent="0.25">
      <c r="A190" s="37"/>
      <c r="B190" s="2" t="s">
        <v>72</v>
      </c>
      <c r="C190" s="33">
        <f t="shared" si="13"/>
        <v>2620</v>
      </c>
      <c r="D190" s="33">
        <v>81500</v>
      </c>
      <c r="E190" s="1" t="e">
        <f>IF(IF((D190)&lt;#REF!,#REF!,(D190)*#REF!)&lt;#REF!,#REF!,IF((D190)&lt;#REF!,#REF!,(D190)*#REF!))</f>
        <v>#REF!</v>
      </c>
      <c r="F190" s="34" t="e">
        <f t="shared" si="8"/>
        <v>#REF!</v>
      </c>
      <c r="G190" s="34" t="e">
        <f t="shared" si="9"/>
        <v>#REF!</v>
      </c>
      <c r="H190" s="35" t="e">
        <f t="shared" si="10"/>
        <v>#REF!</v>
      </c>
      <c r="I190" s="36"/>
      <c r="J190" s="1"/>
      <c r="K190" s="1"/>
      <c r="L190" s="2"/>
    </row>
    <row r="191" spans="1:12" customFormat="1" ht="15.75" thickBot="1" x14ac:dyDescent="0.3">
      <c r="A191" s="38"/>
      <c r="B191" s="5" t="s">
        <v>73</v>
      </c>
      <c r="C191" s="39">
        <f t="shared" si="13"/>
        <v>2620</v>
      </c>
      <c r="D191" s="39">
        <v>84120</v>
      </c>
      <c r="E191" s="1" t="e">
        <f>IF(IF((D191)&lt;#REF!,#REF!,(D191)*#REF!)&lt;#REF!,#REF!,IF((D191)&lt;#REF!,#REF!,(D191)*#REF!))</f>
        <v>#REF!</v>
      </c>
      <c r="F191" s="40" t="e">
        <f t="shared" si="8"/>
        <v>#REF!</v>
      </c>
      <c r="G191" s="40" t="e">
        <f t="shared" si="9"/>
        <v>#REF!</v>
      </c>
      <c r="H191" s="41" t="e">
        <f t="shared" si="10"/>
        <v>#REF!</v>
      </c>
      <c r="I191" s="36"/>
      <c r="J191" s="6"/>
      <c r="K191" s="6"/>
      <c r="L191" s="2"/>
    </row>
    <row r="192" spans="1:12" customFormat="1" ht="15.75" thickBot="1" x14ac:dyDescent="0.3">
      <c r="A192" s="42" t="s">
        <v>122</v>
      </c>
      <c r="B192" s="52" t="s">
        <v>74</v>
      </c>
      <c r="C192" s="39">
        <f t="shared" si="13"/>
        <v>2620</v>
      </c>
      <c r="D192" s="48">
        <v>86740</v>
      </c>
      <c r="E192" s="1" t="e">
        <f>IF(IF((D192)&lt;#REF!,#REF!,(D192)*#REF!)&lt;#REF!,#REF!,IF((D192)&lt;#REF!,#REF!,(D192)*#REF!))</f>
        <v>#REF!</v>
      </c>
      <c r="F192" s="50" t="e">
        <f t="shared" si="8"/>
        <v>#REF!</v>
      </c>
      <c r="G192" s="50" t="e">
        <f t="shared" si="9"/>
        <v>#REF!</v>
      </c>
      <c r="H192" s="51" t="e">
        <f t="shared" si="10"/>
        <v>#REF!</v>
      </c>
      <c r="I192" s="65"/>
      <c r="J192" s="49" t="e">
        <f>((F186+F192)/2)/1956</f>
        <v>#REF!</v>
      </c>
      <c r="K192" s="49" t="e">
        <f>((F186+F192)/2)/2085</f>
        <v>#REF!</v>
      </c>
      <c r="L192" s="2"/>
    </row>
    <row r="194" spans="1:9" ht="15.75" thickBot="1" x14ac:dyDescent="0.3"/>
    <row r="195" spans="1:9" ht="73.5" customHeight="1" thickBot="1" x14ac:dyDescent="0.3">
      <c r="A195" s="56" t="s">
        <v>123</v>
      </c>
      <c r="B195" s="28" t="s">
        <v>124</v>
      </c>
      <c r="C195" s="28" t="s">
        <v>61</v>
      </c>
      <c r="D195" s="27" t="s">
        <v>138</v>
      </c>
      <c r="E195" s="28" t="s">
        <v>125</v>
      </c>
      <c r="F195" s="28" t="s">
        <v>62</v>
      </c>
      <c r="G195" s="28" t="s">
        <v>63</v>
      </c>
      <c r="H195" s="57" t="s">
        <v>64</v>
      </c>
      <c r="I195" s="4"/>
    </row>
    <row r="196" spans="1:9" x14ac:dyDescent="0.25">
      <c r="A196" s="58" t="s">
        <v>126</v>
      </c>
      <c r="B196" s="59" t="s">
        <v>139</v>
      </c>
      <c r="C196" s="60">
        <v>89161</v>
      </c>
      <c r="D196" s="1" t="e">
        <f>IF(C196&lt;#REF!,#REF!,C196*#REF!)</f>
        <v>#REF!</v>
      </c>
      <c r="E196" s="1">
        <v>0</v>
      </c>
      <c r="F196" s="34" t="e">
        <f>C196+D196</f>
        <v>#REF!</v>
      </c>
      <c r="G196" s="34" t="e">
        <f>F196/12</f>
        <v>#REF!</v>
      </c>
      <c r="H196" s="61" t="e">
        <f>G196*13</f>
        <v>#REF!</v>
      </c>
      <c r="I196" s="4"/>
    </row>
    <row r="197" spans="1:9" x14ac:dyDescent="0.25">
      <c r="A197" s="58" t="s">
        <v>127</v>
      </c>
      <c r="B197" s="59" t="s">
        <v>140</v>
      </c>
      <c r="C197" s="60">
        <v>92858</v>
      </c>
      <c r="D197" s="1" t="e">
        <f>IF(C197&lt;#REF!,#REF!,C197*#REF!)</f>
        <v>#REF!</v>
      </c>
      <c r="E197" s="1">
        <v>0</v>
      </c>
      <c r="F197" s="34" t="e">
        <f>C197+D197</f>
        <v>#REF!</v>
      </c>
      <c r="G197" s="34" t="e">
        <f t="shared" ref="G197:G204" si="14">F197/12</f>
        <v>#REF!</v>
      </c>
      <c r="H197" s="61" t="e">
        <f>G197*13</f>
        <v>#REF!</v>
      </c>
      <c r="I197" s="4"/>
    </row>
    <row r="198" spans="1:9" x14ac:dyDescent="0.25">
      <c r="A198" s="58" t="s">
        <v>128</v>
      </c>
      <c r="B198" s="59" t="s">
        <v>141</v>
      </c>
      <c r="C198" s="60">
        <v>96491</v>
      </c>
      <c r="D198" s="1" t="e">
        <f>IF(C198&lt;#REF!,#REF!,C198*#REF!)</f>
        <v>#REF!</v>
      </c>
      <c r="E198" s="1">
        <v>18000</v>
      </c>
      <c r="F198" s="34" t="e">
        <f>C198+D198+E198</f>
        <v>#REF!</v>
      </c>
      <c r="G198" s="34" t="e">
        <f>F198/12</f>
        <v>#REF!</v>
      </c>
      <c r="H198" s="61" t="e">
        <f>F198+G198-E198/12</f>
        <v>#REF!</v>
      </c>
      <c r="I198" s="4"/>
    </row>
    <row r="199" spans="1:9" x14ac:dyDescent="0.25">
      <c r="A199" s="58" t="s">
        <v>129</v>
      </c>
      <c r="B199" s="59" t="s">
        <v>142</v>
      </c>
      <c r="C199" s="60">
        <v>96665</v>
      </c>
      <c r="D199" s="1" t="e">
        <f>IF(C199&lt;#REF!,#REF!,C199*#REF!)</f>
        <v>#REF!</v>
      </c>
      <c r="E199" s="1">
        <v>18000</v>
      </c>
      <c r="F199" s="34" t="e">
        <f>C199+D199+E199</f>
        <v>#REF!</v>
      </c>
      <c r="G199" s="34" t="e">
        <f t="shared" si="14"/>
        <v>#REF!</v>
      </c>
      <c r="H199" s="61" t="e">
        <f t="shared" ref="H199:H202" si="15">F199+G199-E199/12</f>
        <v>#REF!</v>
      </c>
      <c r="I199" s="4"/>
    </row>
    <row r="200" spans="1:9" x14ac:dyDescent="0.25">
      <c r="A200" s="58" t="s">
        <v>130</v>
      </c>
      <c r="B200" s="59" t="s">
        <v>143</v>
      </c>
      <c r="C200" s="60">
        <v>126237</v>
      </c>
      <c r="D200" s="1" t="e">
        <f>IF(C200&lt;#REF!,#REF!,C200*#REF!)</f>
        <v>#REF!</v>
      </c>
      <c r="E200" s="1">
        <v>18000</v>
      </c>
      <c r="F200" s="34" t="e">
        <f>C200+D200+E200</f>
        <v>#REF!</v>
      </c>
      <c r="G200" s="34" t="e">
        <f>F200/12</f>
        <v>#REF!</v>
      </c>
      <c r="H200" s="61" t="e">
        <f t="shared" si="15"/>
        <v>#REF!</v>
      </c>
      <c r="I200" s="4"/>
    </row>
    <row r="201" spans="1:9" x14ac:dyDescent="0.25">
      <c r="A201" s="58" t="s">
        <v>131</v>
      </c>
      <c r="B201" s="59" t="s">
        <v>144</v>
      </c>
      <c r="C201" s="60">
        <v>104206</v>
      </c>
      <c r="D201" s="1" t="e">
        <f>IF(C201&lt;#REF!,#REF!,C201*#REF!)</f>
        <v>#REF!</v>
      </c>
      <c r="E201" s="1">
        <v>18000</v>
      </c>
      <c r="F201" s="34" t="e">
        <f>C201+D201+E201</f>
        <v>#REF!</v>
      </c>
      <c r="G201" s="34" t="e">
        <f t="shared" si="14"/>
        <v>#REF!</v>
      </c>
      <c r="H201" s="61" t="e">
        <f t="shared" si="15"/>
        <v>#REF!</v>
      </c>
      <c r="I201" s="4"/>
    </row>
    <row r="202" spans="1:9" x14ac:dyDescent="0.25">
      <c r="A202" s="58" t="s">
        <v>132</v>
      </c>
      <c r="B202" s="59" t="s">
        <v>145</v>
      </c>
      <c r="C202" s="60">
        <v>98325</v>
      </c>
      <c r="D202" s="1" t="e">
        <f>IF(C202&lt;#REF!,#REF!,C202*#REF!)</f>
        <v>#REF!</v>
      </c>
      <c r="E202" s="1">
        <v>18000</v>
      </c>
      <c r="F202" s="34" t="e">
        <f>C202+D202+E202</f>
        <v>#REF!</v>
      </c>
      <c r="G202" s="34" t="e">
        <f t="shared" si="14"/>
        <v>#REF!</v>
      </c>
      <c r="H202" s="61" t="e">
        <f t="shared" si="15"/>
        <v>#REF!</v>
      </c>
      <c r="I202" s="4"/>
    </row>
    <row r="203" spans="1:9" x14ac:dyDescent="0.25">
      <c r="A203" s="58" t="s">
        <v>133</v>
      </c>
      <c r="B203" s="59" t="s">
        <v>146</v>
      </c>
      <c r="C203" s="60">
        <v>89308</v>
      </c>
      <c r="D203" s="1" t="e">
        <f>IF(C203&lt;#REF!,#REF!,C203*#REF!)</f>
        <v>#REF!</v>
      </c>
      <c r="E203" s="1">
        <v>0</v>
      </c>
      <c r="F203" s="34" t="e">
        <f>C203+D203</f>
        <v>#REF!</v>
      </c>
      <c r="G203" s="34" t="e">
        <f t="shared" si="14"/>
        <v>#REF!</v>
      </c>
      <c r="H203" s="61" t="e">
        <f>G203*13</f>
        <v>#REF!</v>
      </c>
      <c r="I203" s="4"/>
    </row>
    <row r="204" spans="1:9" ht="15.75" thickBot="1" x14ac:dyDescent="0.3">
      <c r="A204" s="62" t="s">
        <v>134</v>
      </c>
      <c r="B204" s="63" t="s">
        <v>147</v>
      </c>
      <c r="C204" s="64">
        <v>82045</v>
      </c>
      <c r="D204" s="6" t="e">
        <f>IF(C204&lt;#REF!,#REF!,C204*#REF!)</f>
        <v>#REF!</v>
      </c>
      <c r="E204" s="6">
        <v>0</v>
      </c>
      <c r="F204" s="40" t="e">
        <f>C204+D204</f>
        <v>#REF!</v>
      </c>
      <c r="G204" s="40" t="e">
        <f t="shared" si="14"/>
        <v>#REF!</v>
      </c>
      <c r="H204" s="66" t="e">
        <f>G204*13</f>
        <v>#REF!</v>
      </c>
      <c r="I204" s="4"/>
    </row>
  </sheetData>
  <mergeCells count="3">
    <mergeCell ref="A1:I1"/>
    <mergeCell ref="A2:B2"/>
    <mergeCell ref="C2:H2"/>
  </mergeCells>
  <printOptions gridLines="1"/>
  <pageMargins left="0.15748031496062992" right="0.19685039370078741" top="0.43307086614173229" bottom="0.39370078740157483" header="0.19685039370078741" footer="0.19685039370078741"/>
  <pageSetup paperSize="9" scale="80" orientation="portrait" r:id="rId1"/>
  <headerFooter>
    <oddFooter>&amp;C&amp;"-,Bold"&amp;12ΓΕΝΙΚΟ ΛΟΓΙΣΤΗΡΙΟ ΤΗΣ ΔΗΜΟΚΡΑΤΙΑΣ&amp;R&amp;"-,Bold"&amp;P/&amp;N</oddFooter>
  </headerFooter>
  <rowBreaks count="3" manualBreakCount="3">
    <brk id="55" max="13" man="1"/>
    <brk id="111" max="11" man="1"/>
    <brk id="16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Y60"/>
  <sheetViews>
    <sheetView tabSelected="1" zoomScale="80" zoomScaleNormal="80" zoomScaleSheetLayoutView="80" workbookViewId="0">
      <pane ySplit="3" topLeftCell="A4" activePane="bottomLeft" state="frozen"/>
      <selection pane="bottomLeft" activeCell="C9" sqref="C9"/>
    </sheetView>
  </sheetViews>
  <sheetFormatPr defaultRowHeight="15" x14ac:dyDescent="0.25"/>
  <cols>
    <col min="1" max="1" width="26.5703125" style="13" customWidth="1"/>
    <col min="2" max="2" width="9.5703125" style="4" customWidth="1"/>
    <col min="3" max="3" width="11" style="4" customWidth="1"/>
    <col min="4" max="4" width="12.42578125" style="4" customWidth="1"/>
    <col min="5" max="6" width="10.42578125" style="4" customWidth="1"/>
    <col min="7" max="7" width="10.7109375" style="4" customWidth="1"/>
    <col min="8" max="8" width="9.42578125" style="4" customWidth="1"/>
    <col min="9" max="9" width="11.28515625" style="4" customWidth="1"/>
    <col min="10" max="10" width="12.5703125" style="4" customWidth="1"/>
    <col min="11" max="11" width="10.42578125" style="4" customWidth="1"/>
    <col min="12" max="12" width="11.7109375" style="4" customWidth="1"/>
    <col min="13" max="13" width="10.42578125" style="4" customWidth="1"/>
    <col min="14" max="14" width="11.5703125" style="4" customWidth="1"/>
    <col min="15" max="15" width="0.5703125" style="4" customWidth="1"/>
    <col min="16" max="16" width="11.28515625" style="4" customWidth="1"/>
    <col min="17" max="17" width="11" style="4" customWidth="1"/>
    <col min="18" max="18" width="11.42578125" style="4" customWidth="1"/>
    <col min="19" max="19" width="8.28515625" style="4" customWidth="1"/>
    <col min="20" max="20" width="9.7109375" style="4" customWidth="1"/>
    <col min="21" max="21" width="10.42578125" style="4" customWidth="1"/>
    <col min="22" max="22" width="8.28515625" style="4" customWidth="1"/>
    <col min="23" max="23" width="10.28515625" style="4" customWidth="1"/>
    <col min="24" max="24" width="9.7109375" style="4" customWidth="1"/>
    <col min="25" max="25" width="9.85546875" style="4" customWidth="1"/>
    <col min="26" max="16384" width="9.140625" style="4"/>
  </cols>
  <sheetData>
    <row r="1" spans="1:25" ht="18" thickBot="1" x14ac:dyDescent="0.35">
      <c r="A1" s="98" t="s">
        <v>174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</row>
    <row r="2" spans="1:25" ht="45.75" customHeight="1" thickBot="1" x14ac:dyDescent="0.3">
      <c r="A2" s="12"/>
      <c r="B2" s="94" t="s">
        <v>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86"/>
      <c r="P2" s="96" t="s">
        <v>0</v>
      </c>
      <c r="Q2" s="96"/>
      <c r="R2" s="96"/>
      <c r="S2" s="96"/>
      <c r="T2" s="96"/>
      <c r="U2" s="96"/>
      <c r="V2" s="96"/>
      <c r="W2" s="96"/>
      <c r="X2" s="96"/>
      <c r="Y2" s="97"/>
    </row>
    <row r="3" spans="1:25" s="83" customFormat="1" ht="182.25" customHeight="1" thickBot="1" x14ac:dyDescent="0.3">
      <c r="A3" s="79" t="s">
        <v>2</v>
      </c>
      <c r="B3" s="80" t="s">
        <v>165</v>
      </c>
      <c r="C3" s="71" t="s">
        <v>166</v>
      </c>
      <c r="D3" s="72" t="s">
        <v>164</v>
      </c>
      <c r="E3" s="73" t="s">
        <v>167</v>
      </c>
      <c r="F3" s="76" t="s">
        <v>3</v>
      </c>
      <c r="G3" s="73" t="s">
        <v>173</v>
      </c>
      <c r="H3" s="73" t="s">
        <v>168</v>
      </c>
      <c r="I3" s="71" t="s">
        <v>162</v>
      </c>
      <c r="J3" s="72" t="s">
        <v>163</v>
      </c>
      <c r="K3" s="74" t="s">
        <v>46</v>
      </c>
      <c r="L3" s="75" t="s">
        <v>47</v>
      </c>
      <c r="M3" s="73" t="s">
        <v>161</v>
      </c>
      <c r="N3" s="77" t="s">
        <v>49</v>
      </c>
      <c r="O3" s="87"/>
      <c r="P3" s="78" t="s">
        <v>160</v>
      </c>
      <c r="Q3" s="72" t="s">
        <v>50</v>
      </c>
      <c r="R3" s="75" t="s">
        <v>169</v>
      </c>
      <c r="S3" s="76" t="s">
        <v>170</v>
      </c>
      <c r="T3" s="73" t="s">
        <v>171</v>
      </c>
      <c r="U3" s="71" t="s">
        <v>172</v>
      </c>
      <c r="V3" s="84" t="s">
        <v>148</v>
      </c>
      <c r="W3" s="81" t="s">
        <v>51</v>
      </c>
      <c r="X3" s="73" t="s">
        <v>48</v>
      </c>
      <c r="Y3" s="82" t="s">
        <v>52</v>
      </c>
    </row>
    <row r="4" spans="1:25" x14ac:dyDescent="0.25">
      <c r="A4" s="13" t="s">
        <v>41</v>
      </c>
      <c r="B4" s="9">
        <v>100793</v>
      </c>
      <c r="C4" s="9">
        <v>18223</v>
      </c>
      <c r="D4" s="9">
        <v>119016</v>
      </c>
      <c r="E4" s="9">
        <v>30755</v>
      </c>
      <c r="F4" s="9">
        <v>5561</v>
      </c>
      <c r="G4" s="9">
        <v>0</v>
      </c>
      <c r="H4" s="9">
        <v>0</v>
      </c>
      <c r="I4" s="9">
        <v>155332</v>
      </c>
      <c r="J4" s="9">
        <v>165250</v>
      </c>
      <c r="K4" s="70">
        <v>39760</v>
      </c>
      <c r="L4" s="9">
        <v>125490</v>
      </c>
      <c r="M4" s="19">
        <v>33807</v>
      </c>
      <c r="N4" s="9">
        <v>91683</v>
      </c>
      <c r="O4" s="88"/>
      <c r="P4" s="19">
        <v>9918</v>
      </c>
      <c r="Q4" s="20">
        <v>12944</v>
      </c>
      <c r="R4" s="21">
        <v>0</v>
      </c>
      <c r="S4" s="21">
        <v>388</v>
      </c>
      <c r="T4" s="21">
        <v>880</v>
      </c>
      <c r="U4" s="21">
        <v>1630</v>
      </c>
      <c r="V4" s="21">
        <v>343</v>
      </c>
      <c r="W4" s="21">
        <v>9703</v>
      </c>
      <c r="X4" s="21">
        <v>2601</v>
      </c>
      <c r="Y4" s="22">
        <v>7102</v>
      </c>
    </row>
    <row r="5" spans="1:25" ht="30" x14ac:dyDescent="0.25">
      <c r="A5" s="13" t="s">
        <v>42</v>
      </c>
      <c r="B5" s="9">
        <v>81501</v>
      </c>
      <c r="C5" s="9">
        <v>12494</v>
      </c>
      <c r="D5" s="9">
        <v>93995</v>
      </c>
      <c r="E5" s="9">
        <v>25629</v>
      </c>
      <c r="F5" s="9">
        <v>3929</v>
      </c>
      <c r="G5" s="9">
        <v>0</v>
      </c>
      <c r="H5" s="9">
        <v>0</v>
      </c>
      <c r="I5" s="9">
        <v>123553</v>
      </c>
      <c r="J5" s="9">
        <v>131386</v>
      </c>
      <c r="K5" s="70">
        <v>30782</v>
      </c>
      <c r="L5" s="9">
        <v>100604</v>
      </c>
      <c r="M5" s="19">
        <v>25096</v>
      </c>
      <c r="N5" s="9">
        <v>75508</v>
      </c>
      <c r="O5" s="88"/>
      <c r="P5" s="19">
        <v>7833</v>
      </c>
      <c r="Q5" s="20">
        <v>10296</v>
      </c>
      <c r="R5" s="21">
        <v>0</v>
      </c>
      <c r="S5" s="21">
        <v>309</v>
      </c>
      <c r="T5" s="21">
        <v>700</v>
      </c>
      <c r="U5" s="21">
        <v>1232</v>
      </c>
      <c r="V5" s="21">
        <v>273</v>
      </c>
      <c r="W5" s="21">
        <v>7782</v>
      </c>
      <c r="X5" s="21">
        <v>1930</v>
      </c>
      <c r="Y5" s="22">
        <v>5852</v>
      </c>
    </row>
    <row r="6" spans="1:25" ht="88.5" customHeight="1" x14ac:dyDescent="0.25">
      <c r="A6" s="16" t="s">
        <v>158</v>
      </c>
      <c r="B6" s="9">
        <v>64835</v>
      </c>
      <c r="C6" s="9">
        <v>11722</v>
      </c>
      <c r="D6" s="9">
        <v>76557</v>
      </c>
      <c r="E6" s="9">
        <v>20503</v>
      </c>
      <c r="F6" s="9">
        <v>3707</v>
      </c>
      <c r="G6" s="9">
        <v>0</v>
      </c>
      <c r="H6" s="9">
        <v>0</v>
      </c>
      <c r="I6" s="9">
        <v>100767</v>
      </c>
      <c r="J6" s="9">
        <v>107147</v>
      </c>
      <c r="K6" s="70">
        <v>26669</v>
      </c>
      <c r="L6" s="9">
        <v>80478</v>
      </c>
      <c r="M6" s="19">
        <v>18052</v>
      </c>
      <c r="N6" s="9">
        <v>62426</v>
      </c>
      <c r="O6" s="88"/>
      <c r="P6" s="19">
        <v>6380</v>
      </c>
      <c r="Q6" s="20">
        <v>8398</v>
      </c>
      <c r="R6" s="21">
        <v>192</v>
      </c>
      <c r="S6" s="21">
        <v>252</v>
      </c>
      <c r="T6" s="21">
        <v>571</v>
      </c>
      <c r="U6" s="21">
        <v>948</v>
      </c>
      <c r="V6" s="21">
        <v>223</v>
      </c>
      <c r="W6" s="21">
        <v>6212</v>
      </c>
      <c r="X6" s="21">
        <v>1389</v>
      </c>
      <c r="Y6" s="22">
        <v>4823</v>
      </c>
    </row>
    <row r="7" spans="1:25" ht="45" customHeight="1" x14ac:dyDescent="0.25">
      <c r="A7" s="13" t="s">
        <v>43</v>
      </c>
      <c r="B7" s="9">
        <v>43722</v>
      </c>
      <c r="C7" s="10">
        <v>0</v>
      </c>
      <c r="D7" s="9">
        <v>43722</v>
      </c>
      <c r="E7" s="9">
        <v>20503</v>
      </c>
      <c r="F7" s="9">
        <v>3143</v>
      </c>
      <c r="G7" s="9">
        <v>12302</v>
      </c>
      <c r="H7" s="9">
        <v>0</v>
      </c>
      <c r="I7" s="9">
        <v>79670</v>
      </c>
      <c r="J7" s="9">
        <v>83314</v>
      </c>
      <c r="K7" s="70">
        <v>18168</v>
      </c>
      <c r="L7" s="9">
        <v>65146</v>
      </c>
      <c r="M7" s="19">
        <v>12686</v>
      </c>
      <c r="N7" s="9">
        <v>52460</v>
      </c>
      <c r="O7" s="88"/>
      <c r="P7" s="19">
        <v>3644</v>
      </c>
      <c r="Q7" s="20">
        <v>6640</v>
      </c>
      <c r="R7" s="21">
        <v>0</v>
      </c>
      <c r="S7" s="21">
        <v>199</v>
      </c>
      <c r="T7" s="21">
        <v>452</v>
      </c>
      <c r="U7" s="21">
        <v>684</v>
      </c>
      <c r="V7" s="21">
        <v>176</v>
      </c>
      <c r="W7" s="21">
        <v>5129</v>
      </c>
      <c r="X7" s="21">
        <v>976</v>
      </c>
      <c r="Y7" s="22">
        <v>4153</v>
      </c>
    </row>
    <row r="8" spans="1:25" ht="45" x14ac:dyDescent="0.25">
      <c r="A8" s="13" t="s">
        <v>10</v>
      </c>
      <c r="B8" s="9">
        <v>78461</v>
      </c>
      <c r="C8" s="10">
        <v>0</v>
      </c>
      <c r="D8" s="9">
        <v>78461</v>
      </c>
      <c r="E8" s="9">
        <v>0</v>
      </c>
      <c r="F8" s="9">
        <v>0</v>
      </c>
      <c r="G8" s="9">
        <v>0</v>
      </c>
      <c r="H8" s="9">
        <v>0</v>
      </c>
      <c r="I8" s="9">
        <v>78461</v>
      </c>
      <c r="J8" s="9">
        <v>84999</v>
      </c>
      <c r="K8" s="70">
        <v>15216</v>
      </c>
      <c r="L8" s="9">
        <v>69783</v>
      </c>
      <c r="M8" s="19">
        <v>14309</v>
      </c>
      <c r="N8" s="9">
        <v>55474</v>
      </c>
      <c r="O8" s="88"/>
      <c r="P8" s="19">
        <v>6538</v>
      </c>
      <c r="Q8" s="20">
        <v>6538</v>
      </c>
      <c r="R8" s="21">
        <v>379</v>
      </c>
      <c r="S8" s="21">
        <v>0</v>
      </c>
      <c r="T8" s="21">
        <v>0</v>
      </c>
      <c r="U8" s="21">
        <v>669</v>
      </c>
      <c r="V8" s="21">
        <v>173</v>
      </c>
      <c r="W8" s="21">
        <v>5317</v>
      </c>
      <c r="X8" s="21">
        <v>1101</v>
      </c>
      <c r="Y8" s="22">
        <v>4216</v>
      </c>
    </row>
    <row r="9" spans="1:25" ht="30" x14ac:dyDescent="0.25">
      <c r="A9" s="13" t="s">
        <v>11</v>
      </c>
      <c r="B9" s="9">
        <v>60000</v>
      </c>
      <c r="C9" s="10">
        <v>0</v>
      </c>
      <c r="D9" s="9">
        <v>60000</v>
      </c>
      <c r="E9" s="9">
        <v>0</v>
      </c>
      <c r="F9" s="9">
        <v>0</v>
      </c>
      <c r="G9" s="9">
        <v>0</v>
      </c>
      <c r="H9" s="9">
        <v>0</v>
      </c>
      <c r="I9" s="9">
        <v>60000</v>
      </c>
      <c r="J9" s="9">
        <v>65000</v>
      </c>
      <c r="K9" s="70">
        <v>11750</v>
      </c>
      <c r="L9" s="9">
        <v>53250</v>
      </c>
      <c r="M9" s="19">
        <v>8860</v>
      </c>
      <c r="N9" s="9">
        <v>44390</v>
      </c>
      <c r="O9" s="88"/>
      <c r="P9" s="19">
        <v>5000</v>
      </c>
      <c r="Q9" s="20">
        <v>5000</v>
      </c>
      <c r="R9" s="21">
        <v>379</v>
      </c>
      <c r="S9" s="21">
        <v>0</v>
      </c>
      <c r="T9" s="21">
        <v>0</v>
      </c>
      <c r="U9" s="21">
        <v>438</v>
      </c>
      <c r="V9" s="21">
        <v>133</v>
      </c>
      <c r="W9" s="21">
        <v>4050</v>
      </c>
      <c r="X9" s="21">
        <v>682</v>
      </c>
      <c r="Y9" s="22">
        <v>3368</v>
      </c>
    </row>
    <row r="10" spans="1:25" x14ac:dyDescent="0.25">
      <c r="A10" s="13" t="s">
        <v>53</v>
      </c>
      <c r="B10" s="9">
        <v>92308</v>
      </c>
      <c r="C10" s="9">
        <v>1172</v>
      </c>
      <c r="D10" s="9">
        <v>93480</v>
      </c>
      <c r="E10" s="9">
        <v>12000</v>
      </c>
      <c r="F10" s="9">
        <v>0</v>
      </c>
      <c r="G10" s="9">
        <v>0</v>
      </c>
      <c r="H10" s="9">
        <v>0</v>
      </c>
      <c r="I10" s="9">
        <v>105480</v>
      </c>
      <c r="J10" s="9">
        <v>113270</v>
      </c>
      <c r="K10" s="70">
        <v>22902</v>
      </c>
      <c r="L10" s="9">
        <v>90368</v>
      </c>
      <c r="M10" s="19">
        <v>21514</v>
      </c>
      <c r="N10" s="9">
        <v>68854</v>
      </c>
      <c r="O10" s="88"/>
      <c r="P10" s="19">
        <v>7790</v>
      </c>
      <c r="Q10" s="20">
        <v>8790</v>
      </c>
      <c r="R10" s="21">
        <v>379</v>
      </c>
      <c r="S10" s="21">
        <v>0</v>
      </c>
      <c r="T10" s="21">
        <v>234</v>
      </c>
      <c r="U10" s="21">
        <v>1006</v>
      </c>
      <c r="V10" s="21">
        <v>233</v>
      </c>
      <c r="W10" s="21">
        <v>6938</v>
      </c>
      <c r="X10" s="21">
        <v>1655</v>
      </c>
      <c r="Y10" s="22">
        <v>5283</v>
      </c>
    </row>
    <row r="11" spans="1:25" ht="30" x14ac:dyDescent="0.25">
      <c r="A11" s="13" t="s">
        <v>54</v>
      </c>
      <c r="B11" s="9">
        <v>77539</v>
      </c>
      <c r="C11" s="9">
        <v>985</v>
      </c>
      <c r="D11" s="9">
        <v>78524</v>
      </c>
      <c r="E11" s="9">
        <v>6000</v>
      </c>
      <c r="F11" s="9">
        <v>0</v>
      </c>
      <c r="G11" s="9">
        <v>0</v>
      </c>
      <c r="H11" s="9">
        <v>0</v>
      </c>
      <c r="I11" s="9">
        <v>84524</v>
      </c>
      <c r="J11" s="9">
        <v>91068</v>
      </c>
      <c r="K11" s="70">
        <v>18618</v>
      </c>
      <c r="L11" s="9">
        <v>72450</v>
      </c>
      <c r="M11" s="19">
        <v>15243</v>
      </c>
      <c r="N11" s="9">
        <v>57207</v>
      </c>
      <c r="O11" s="88"/>
      <c r="P11" s="19">
        <v>6544</v>
      </c>
      <c r="Q11" s="20">
        <v>7044</v>
      </c>
      <c r="R11" s="21">
        <v>379</v>
      </c>
      <c r="S11" s="21">
        <v>0</v>
      </c>
      <c r="T11" s="21">
        <v>196</v>
      </c>
      <c r="U11" s="21">
        <v>745</v>
      </c>
      <c r="V11" s="21">
        <v>187</v>
      </c>
      <c r="W11" s="21">
        <v>5537</v>
      </c>
      <c r="X11" s="21">
        <v>1173</v>
      </c>
      <c r="Y11" s="22">
        <v>4364</v>
      </c>
    </row>
    <row r="12" spans="1:25" x14ac:dyDescent="0.25">
      <c r="A12" s="13" t="s">
        <v>44</v>
      </c>
      <c r="B12" s="9">
        <v>64835</v>
      </c>
      <c r="C12" s="9">
        <v>11722</v>
      </c>
      <c r="D12" s="9">
        <v>76557</v>
      </c>
      <c r="E12" s="9">
        <v>20503</v>
      </c>
      <c r="F12" s="9">
        <v>3707</v>
      </c>
      <c r="G12" s="9">
        <v>0</v>
      </c>
      <c r="H12" s="9">
        <v>0</v>
      </c>
      <c r="I12" s="9">
        <v>100767</v>
      </c>
      <c r="J12" s="9">
        <v>107147</v>
      </c>
      <c r="K12" s="70">
        <v>26669</v>
      </c>
      <c r="L12" s="9">
        <v>80478</v>
      </c>
      <c r="M12" s="19">
        <v>18052</v>
      </c>
      <c r="N12" s="9">
        <v>62426</v>
      </c>
      <c r="O12" s="88"/>
      <c r="P12" s="19">
        <v>6380</v>
      </c>
      <c r="Q12" s="20">
        <v>8398</v>
      </c>
      <c r="R12" s="21">
        <v>192</v>
      </c>
      <c r="S12" s="21">
        <v>252</v>
      </c>
      <c r="T12" s="21">
        <v>571</v>
      </c>
      <c r="U12" s="21">
        <v>948</v>
      </c>
      <c r="V12" s="21">
        <v>223</v>
      </c>
      <c r="W12" s="21">
        <v>6212</v>
      </c>
      <c r="X12" s="21">
        <v>1389</v>
      </c>
      <c r="Y12" s="22">
        <v>4823</v>
      </c>
    </row>
    <row r="13" spans="1:25" ht="30" customHeight="1" x14ac:dyDescent="0.25">
      <c r="A13" s="16" t="s">
        <v>154</v>
      </c>
      <c r="B13" s="9">
        <v>64835</v>
      </c>
      <c r="C13" s="9">
        <v>11722</v>
      </c>
      <c r="D13" s="9">
        <v>76557</v>
      </c>
      <c r="E13" s="9">
        <v>20503</v>
      </c>
      <c r="F13" s="9">
        <v>3707</v>
      </c>
      <c r="G13" s="9">
        <v>0</v>
      </c>
      <c r="H13" s="9">
        <v>0</v>
      </c>
      <c r="I13" s="9">
        <v>100767</v>
      </c>
      <c r="J13" s="9">
        <v>107147</v>
      </c>
      <c r="K13" s="70">
        <v>26669</v>
      </c>
      <c r="L13" s="9">
        <v>80478</v>
      </c>
      <c r="M13" s="19">
        <v>18052</v>
      </c>
      <c r="N13" s="9">
        <v>62426</v>
      </c>
      <c r="O13" s="88"/>
      <c r="P13" s="19">
        <v>6380</v>
      </c>
      <c r="Q13" s="20">
        <v>8398</v>
      </c>
      <c r="R13" s="21">
        <v>192</v>
      </c>
      <c r="S13" s="21">
        <v>252</v>
      </c>
      <c r="T13" s="21">
        <v>571</v>
      </c>
      <c r="U13" s="21">
        <v>948</v>
      </c>
      <c r="V13" s="21">
        <v>223</v>
      </c>
      <c r="W13" s="21">
        <v>6212</v>
      </c>
      <c r="X13" s="21">
        <v>1389</v>
      </c>
      <c r="Y13" s="22">
        <v>4823</v>
      </c>
    </row>
    <row r="14" spans="1:25" ht="45" x14ac:dyDescent="0.25">
      <c r="A14" s="13" t="s">
        <v>12</v>
      </c>
      <c r="B14" s="9">
        <v>64448</v>
      </c>
      <c r="C14" s="10">
        <v>0</v>
      </c>
      <c r="D14" s="9">
        <v>64448</v>
      </c>
      <c r="E14" s="9">
        <v>3570</v>
      </c>
      <c r="F14" s="9">
        <v>0</v>
      </c>
      <c r="G14" s="9">
        <v>0</v>
      </c>
      <c r="H14" s="9">
        <v>0</v>
      </c>
      <c r="I14" s="9">
        <v>68018</v>
      </c>
      <c r="J14" s="9">
        <v>73389</v>
      </c>
      <c r="K14" s="70">
        <v>13197</v>
      </c>
      <c r="L14" s="9">
        <v>60192</v>
      </c>
      <c r="M14" s="19">
        <v>10952</v>
      </c>
      <c r="N14" s="9">
        <v>49240</v>
      </c>
      <c r="O14" s="88"/>
      <c r="P14" s="19">
        <v>5371</v>
      </c>
      <c r="Q14" s="20">
        <v>5669</v>
      </c>
      <c r="R14" s="21">
        <v>379</v>
      </c>
      <c r="S14" s="21">
        <v>0</v>
      </c>
      <c r="T14" s="21">
        <v>0</v>
      </c>
      <c r="U14" s="21">
        <v>538</v>
      </c>
      <c r="V14" s="21">
        <v>150</v>
      </c>
      <c r="W14" s="21">
        <v>4602</v>
      </c>
      <c r="X14" s="21">
        <v>842</v>
      </c>
      <c r="Y14" s="22">
        <v>3760</v>
      </c>
    </row>
    <row r="15" spans="1:25" ht="30" x14ac:dyDescent="0.25">
      <c r="A15" s="13" t="s">
        <v>13</v>
      </c>
      <c r="B15" s="9">
        <v>57072</v>
      </c>
      <c r="C15" s="10">
        <v>0</v>
      </c>
      <c r="D15" s="9">
        <v>57072</v>
      </c>
      <c r="E15" s="9">
        <v>0</v>
      </c>
      <c r="F15" s="9">
        <v>0</v>
      </c>
      <c r="G15" s="9">
        <v>0</v>
      </c>
      <c r="H15" s="9">
        <v>0</v>
      </c>
      <c r="I15" s="9">
        <v>57072</v>
      </c>
      <c r="J15" s="9">
        <v>61828</v>
      </c>
      <c r="K15" s="70">
        <v>11195</v>
      </c>
      <c r="L15" s="9">
        <v>50633</v>
      </c>
      <c r="M15" s="19">
        <v>8075</v>
      </c>
      <c r="N15" s="9">
        <v>42558</v>
      </c>
      <c r="O15" s="88"/>
      <c r="P15" s="19">
        <v>4756</v>
      </c>
      <c r="Q15" s="20">
        <v>4756</v>
      </c>
      <c r="R15" s="21">
        <v>379</v>
      </c>
      <c r="S15" s="21">
        <v>0</v>
      </c>
      <c r="T15" s="21">
        <v>0</v>
      </c>
      <c r="U15" s="21">
        <v>401</v>
      </c>
      <c r="V15" s="21">
        <v>126</v>
      </c>
      <c r="W15" s="21">
        <v>3850</v>
      </c>
      <c r="X15" s="21">
        <v>621</v>
      </c>
      <c r="Y15" s="22">
        <v>3229</v>
      </c>
    </row>
    <row r="16" spans="1:25" ht="30" x14ac:dyDescent="0.25">
      <c r="A16" s="13" t="s">
        <v>15</v>
      </c>
      <c r="B16" s="9">
        <v>63231</v>
      </c>
      <c r="C16" s="10">
        <v>0</v>
      </c>
      <c r="D16" s="9">
        <v>63231</v>
      </c>
      <c r="E16" s="9">
        <v>0</v>
      </c>
      <c r="F16" s="9">
        <v>0</v>
      </c>
      <c r="G16" s="9">
        <v>0</v>
      </c>
      <c r="H16" s="9">
        <v>0</v>
      </c>
      <c r="I16" s="9">
        <v>63231</v>
      </c>
      <c r="J16" s="9">
        <v>68500</v>
      </c>
      <c r="K16" s="70">
        <v>12351</v>
      </c>
      <c r="L16" s="9">
        <v>56149</v>
      </c>
      <c r="M16" s="19">
        <v>9730</v>
      </c>
      <c r="N16" s="9">
        <v>46419</v>
      </c>
      <c r="O16" s="88"/>
      <c r="P16" s="19">
        <v>5269</v>
      </c>
      <c r="Q16" s="20">
        <v>5269</v>
      </c>
      <c r="R16" s="21">
        <v>379</v>
      </c>
      <c r="S16" s="21">
        <v>0</v>
      </c>
      <c r="T16" s="21">
        <v>0</v>
      </c>
      <c r="U16" s="21">
        <v>478</v>
      </c>
      <c r="V16" s="21">
        <v>140</v>
      </c>
      <c r="W16" s="21">
        <v>4272</v>
      </c>
      <c r="X16" s="21">
        <v>748</v>
      </c>
      <c r="Y16" s="22">
        <v>3524</v>
      </c>
    </row>
    <row r="17" spans="1:25" ht="30" x14ac:dyDescent="0.25">
      <c r="A17" s="13" t="s">
        <v>16</v>
      </c>
      <c r="B17" s="9">
        <v>54277</v>
      </c>
      <c r="C17" s="10">
        <v>0</v>
      </c>
      <c r="D17" s="9">
        <v>54277</v>
      </c>
      <c r="E17" s="9">
        <v>0</v>
      </c>
      <c r="F17" s="9">
        <v>0</v>
      </c>
      <c r="G17" s="9">
        <v>0</v>
      </c>
      <c r="H17" s="9">
        <v>0</v>
      </c>
      <c r="I17" s="9">
        <v>54277</v>
      </c>
      <c r="J17" s="9">
        <v>58800</v>
      </c>
      <c r="K17" s="70">
        <v>10671</v>
      </c>
      <c r="L17" s="9">
        <v>48129</v>
      </c>
      <c r="M17" s="19">
        <v>7324</v>
      </c>
      <c r="N17" s="9">
        <v>40805</v>
      </c>
      <c r="O17" s="88"/>
      <c r="P17" s="19">
        <v>4523</v>
      </c>
      <c r="Q17" s="20">
        <v>4523</v>
      </c>
      <c r="R17" s="21">
        <v>375</v>
      </c>
      <c r="S17" s="21">
        <v>0</v>
      </c>
      <c r="T17" s="21">
        <v>0</v>
      </c>
      <c r="U17" s="21">
        <v>366</v>
      </c>
      <c r="V17" s="21">
        <v>120</v>
      </c>
      <c r="W17" s="21">
        <v>3662</v>
      </c>
      <c r="X17" s="21">
        <v>563</v>
      </c>
      <c r="Y17" s="22">
        <v>3099</v>
      </c>
    </row>
    <row r="18" spans="1:25" ht="30" x14ac:dyDescent="0.25">
      <c r="A18" s="13" t="s">
        <v>45</v>
      </c>
      <c r="B18" s="9">
        <v>83053</v>
      </c>
      <c r="C18" s="9">
        <v>1055</v>
      </c>
      <c r="D18" s="9">
        <v>84108</v>
      </c>
      <c r="E18" s="9">
        <v>0</v>
      </c>
      <c r="F18" s="9">
        <v>0</v>
      </c>
      <c r="G18" s="9">
        <v>0</v>
      </c>
      <c r="H18" s="9">
        <v>0</v>
      </c>
      <c r="I18" s="9">
        <v>84108</v>
      </c>
      <c r="J18" s="9">
        <v>91117</v>
      </c>
      <c r="K18" s="70">
        <v>22268</v>
      </c>
      <c r="L18" s="9">
        <v>68849</v>
      </c>
      <c r="M18" s="19">
        <v>13982</v>
      </c>
      <c r="N18" s="9">
        <v>54867</v>
      </c>
      <c r="O18" s="88"/>
      <c r="P18" s="19">
        <v>7009</v>
      </c>
      <c r="Q18" s="20">
        <v>7009</v>
      </c>
      <c r="R18" s="21">
        <v>192</v>
      </c>
      <c r="S18" s="21">
        <v>210</v>
      </c>
      <c r="T18" s="21">
        <v>477</v>
      </c>
      <c r="U18" s="21">
        <v>739</v>
      </c>
      <c r="V18" s="21">
        <v>186</v>
      </c>
      <c r="W18" s="21">
        <v>5205</v>
      </c>
      <c r="X18" s="21">
        <v>1076</v>
      </c>
      <c r="Y18" s="22">
        <v>4129</v>
      </c>
    </row>
    <row r="19" spans="1:25" ht="30" x14ac:dyDescent="0.25">
      <c r="A19" s="13" t="s">
        <v>7</v>
      </c>
      <c r="B19" s="9">
        <v>80433</v>
      </c>
      <c r="C19" s="9">
        <v>1021</v>
      </c>
      <c r="D19" s="9">
        <v>81454</v>
      </c>
      <c r="E19" s="9">
        <v>0</v>
      </c>
      <c r="F19" s="9">
        <v>0</v>
      </c>
      <c r="G19" s="9">
        <v>0</v>
      </c>
      <c r="H19" s="9">
        <v>2040</v>
      </c>
      <c r="I19" s="9">
        <v>83494</v>
      </c>
      <c r="J19" s="9">
        <v>90282</v>
      </c>
      <c r="K19" s="70">
        <v>18579</v>
      </c>
      <c r="L19" s="9">
        <v>71703</v>
      </c>
      <c r="M19" s="19">
        <v>14981</v>
      </c>
      <c r="N19" s="9">
        <v>56722</v>
      </c>
      <c r="O19" s="88"/>
      <c r="P19" s="19">
        <v>6788</v>
      </c>
      <c r="Q19" s="20">
        <v>6958</v>
      </c>
      <c r="R19" s="21">
        <v>379</v>
      </c>
      <c r="S19" s="21">
        <v>0</v>
      </c>
      <c r="T19" s="21">
        <v>204</v>
      </c>
      <c r="U19" s="21">
        <v>732</v>
      </c>
      <c r="V19" s="21">
        <v>184</v>
      </c>
      <c r="W19" s="21">
        <v>5459</v>
      </c>
      <c r="X19" s="21">
        <v>1152</v>
      </c>
      <c r="Y19" s="22">
        <v>4307</v>
      </c>
    </row>
    <row r="20" spans="1:25" ht="30" x14ac:dyDescent="0.25">
      <c r="A20" s="13" t="s">
        <v>9</v>
      </c>
      <c r="B20" s="9">
        <v>80433</v>
      </c>
      <c r="C20" s="9">
        <v>1021</v>
      </c>
      <c r="D20" s="9">
        <v>81454</v>
      </c>
      <c r="E20" s="9">
        <v>0</v>
      </c>
      <c r="F20" s="9">
        <v>0</v>
      </c>
      <c r="G20" s="9">
        <v>0</v>
      </c>
      <c r="H20" s="9">
        <v>2040</v>
      </c>
      <c r="I20" s="9">
        <v>83494</v>
      </c>
      <c r="J20" s="9">
        <v>90282</v>
      </c>
      <c r="K20" s="70">
        <v>18579</v>
      </c>
      <c r="L20" s="9">
        <v>71703</v>
      </c>
      <c r="M20" s="19">
        <v>14981</v>
      </c>
      <c r="N20" s="9">
        <v>56722</v>
      </c>
      <c r="O20" s="88"/>
      <c r="P20" s="19">
        <v>6788</v>
      </c>
      <c r="Q20" s="20">
        <v>6958</v>
      </c>
      <c r="R20" s="21">
        <v>379</v>
      </c>
      <c r="S20" s="21">
        <v>0</v>
      </c>
      <c r="T20" s="21">
        <v>204</v>
      </c>
      <c r="U20" s="21">
        <v>732</v>
      </c>
      <c r="V20" s="21">
        <v>184</v>
      </c>
      <c r="W20" s="21">
        <v>5459</v>
      </c>
      <c r="X20" s="21">
        <v>1152</v>
      </c>
      <c r="Y20" s="22">
        <v>4307</v>
      </c>
    </row>
    <row r="21" spans="1:25" x14ac:dyDescent="0.25">
      <c r="A21" s="13" t="s">
        <v>8</v>
      </c>
      <c r="B21" s="9">
        <v>80433</v>
      </c>
      <c r="C21" s="9">
        <v>1021</v>
      </c>
      <c r="D21" s="9">
        <v>81454</v>
      </c>
      <c r="E21" s="9">
        <v>0</v>
      </c>
      <c r="F21" s="9">
        <v>0</v>
      </c>
      <c r="G21" s="9">
        <v>0</v>
      </c>
      <c r="H21" s="9">
        <v>2040</v>
      </c>
      <c r="I21" s="9">
        <v>83494</v>
      </c>
      <c r="J21" s="9">
        <v>90282</v>
      </c>
      <c r="K21" s="70">
        <v>18579</v>
      </c>
      <c r="L21" s="9">
        <v>71703</v>
      </c>
      <c r="M21" s="19">
        <v>14981</v>
      </c>
      <c r="N21" s="9">
        <v>56722</v>
      </c>
      <c r="O21" s="88"/>
      <c r="P21" s="19">
        <v>6788</v>
      </c>
      <c r="Q21" s="20">
        <v>6958</v>
      </c>
      <c r="R21" s="21">
        <v>379</v>
      </c>
      <c r="S21" s="21">
        <v>0</v>
      </c>
      <c r="T21" s="21">
        <v>204</v>
      </c>
      <c r="U21" s="21">
        <v>732</v>
      </c>
      <c r="V21" s="21">
        <v>184</v>
      </c>
      <c r="W21" s="21">
        <v>5459</v>
      </c>
      <c r="X21" s="21">
        <v>1152</v>
      </c>
      <c r="Y21" s="22">
        <v>4307</v>
      </c>
    </row>
    <row r="22" spans="1:25" ht="30" x14ac:dyDescent="0.25">
      <c r="A22" s="13" t="s">
        <v>5</v>
      </c>
      <c r="B22" s="9">
        <v>57600</v>
      </c>
      <c r="C22" s="10">
        <v>0</v>
      </c>
      <c r="D22" s="9">
        <v>57600</v>
      </c>
      <c r="E22" s="9">
        <v>0</v>
      </c>
      <c r="F22" s="9">
        <v>0</v>
      </c>
      <c r="G22" s="9">
        <v>0</v>
      </c>
      <c r="H22" s="9">
        <v>2040</v>
      </c>
      <c r="I22" s="9">
        <v>59640</v>
      </c>
      <c r="J22" s="9">
        <v>64440</v>
      </c>
      <c r="K22" s="70">
        <v>11645</v>
      </c>
      <c r="L22" s="9">
        <v>52795</v>
      </c>
      <c r="M22" s="19">
        <v>8724</v>
      </c>
      <c r="N22" s="9">
        <v>44071</v>
      </c>
      <c r="O22" s="88"/>
      <c r="P22" s="19">
        <v>4800</v>
      </c>
      <c r="Q22" s="20">
        <v>4970</v>
      </c>
      <c r="R22" s="21">
        <v>379</v>
      </c>
      <c r="S22" s="21">
        <v>0</v>
      </c>
      <c r="T22" s="21">
        <v>0</v>
      </c>
      <c r="U22" s="21">
        <v>433</v>
      </c>
      <c r="V22" s="21">
        <v>132</v>
      </c>
      <c r="W22" s="21">
        <v>4026</v>
      </c>
      <c r="X22" s="21">
        <v>671</v>
      </c>
      <c r="Y22" s="22">
        <v>3355</v>
      </c>
    </row>
    <row r="23" spans="1:25" ht="30" x14ac:dyDescent="0.25">
      <c r="A23" s="13" t="s">
        <v>18</v>
      </c>
      <c r="B23" s="9">
        <v>71020</v>
      </c>
      <c r="C23" s="9">
        <v>902</v>
      </c>
      <c r="D23" s="9">
        <v>71922</v>
      </c>
      <c r="E23" s="9">
        <v>0</v>
      </c>
      <c r="F23" s="9">
        <v>0</v>
      </c>
      <c r="G23" s="9">
        <v>0</v>
      </c>
      <c r="H23" s="9">
        <v>3570</v>
      </c>
      <c r="I23" s="9">
        <v>75492</v>
      </c>
      <c r="J23" s="9">
        <v>81485</v>
      </c>
      <c r="K23" s="70">
        <v>14607</v>
      </c>
      <c r="L23" s="9">
        <v>66878</v>
      </c>
      <c r="M23" s="19">
        <v>13292</v>
      </c>
      <c r="N23" s="9">
        <v>53586</v>
      </c>
      <c r="O23" s="88"/>
      <c r="P23" s="19">
        <v>5993</v>
      </c>
      <c r="Q23" s="20">
        <v>6291</v>
      </c>
      <c r="R23" s="21">
        <v>379</v>
      </c>
      <c r="S23" s="21">
        <v>0</v>
      </c>
      <c r="T23" s="21">
        <v>0</v>
      </c>
      <c r="U23" s="21">
        <v>632</v>
      </c>
      <c r="V23" s="21">
        <v>167</v>
      </c>
      <c r="W23" s="21">
        <v>5113</v>
      </c>
      <c r="X23" s="21">
        <v>1022</v>
      </c>
      <c r="Y23" s="22">
        <v>4091</v>
      </c>
    </row>
    <row r="24" spans="1:25" ht="30" x14ac:dyDescent="0.25">
      <c r="A24" s="13" t="s">
        <v>4</v>
      </c>
      <c r="B24" s="9">
        <v>64713</v>
      </c>
      <c r="C24" s="9">
        <v>822</v>
      </c>
      <c r="D24" s="9">
        <v>65535</v>
      </c>
      <c r="E24" s="9">
        <v>0</v>
      </c>
      <c r="F24" s="9">
        <v>0</v>
      </c>
      <c r="G24" s="9">
        <v>0</v>
      </c>
      <c r="H24" s="9">
        <v>0</v>
      </c>
      <c r="I24" s="9">
        <v>65535</v>
      </c>
      <c r="J24" s="9">
        <v>70996</v>
      </c>
      <c r="K24" s="70">
        <v>12786</v>
      </c>
      <c r="L24" s="9">
        <v>58210</v>
      </c>
      <c r="M24" s="19">
        <v>10348</v>
      </c>
      <c r="N24" s="9">
        <v>47862</v>
      </c>
      <c r="O24" s="88"/>
      <c r="P24" s="19">
        <v>5461</v>
      </c>
      <c r="Q24" s="20">
        <v>5461</v>
      </c>
      <c r="R24" s="21">
        <v>379</v>
      </c>
      <c r="S24" s="21">
        <v>0</v>
      </c>
      <c r="T24" s="21">
        <v>0</v>
      </c>
      <c r="U24" s="21">
        <v>507</v>
      </c>
      <c r="V24" s="21">
        <v>145</v>
      </c>
      <c r="W24" s="21">
        <v>4430</v>
      </c>
      <c r="X24" s="21">
        <v>796</v>
      </c>
      <c r="Y24" s="22">
        <v>3634</v>
      </c>
    </row>
    <row r="25" spans="1:25" ht="45" x14ac:dyDescent="0.25">
      <c r="A25" s="13" t="s">
        <v>14</v>
      </c>
      <c r="B25" s="9">
        <v>53257</v>
      </c>
      <c r="C25" s="9">
        <v>676</v>
      </c>
      <c r="D25" s="9">
        <v>53933</v>
      </c>
      <c r="E25" s="9">
        <v>0</v>
      </c>
      <c r="F25" s="9">
        <v>0</v>
      </c>
      <c r="G25" s="9">
        <v>0</v>
      </c>
      <c r="H25" s="9">
        <v>0</v>
      </c>
      <c r="I25" s="9">
        <v>53933</v>
      </c>
      <c r="J25" s="9">
        <v>58427</v>
      </c>
      <c r="K25" s="70">
        <v>10615</v>
      </c>
      <c r="L25" s="9">
        <v>47812</v>
      </c>
      <c r="M25" s="19">
        <v>7229</v>
      </c>
      <c r="N25" s="9">
        <v>40583</v>
      </c>
      <c r="O25" s="88"/>
      <c r="P25" s="19">
        <v>4494</v>
      </c>
      <c r="Q25" s="20">
        <v>4494</v>
      </c>
      <c r="R25" s="21">
        <v>373</v>
      </c>
      <c r="S25" s="21">
        <v>0</v>
      </c>
      <c r="T25" s="21">
        <v>0</v>
      </c>
      <c r="U25" s="21">
        <v>362</v>
      </c>
      <c r="V25" s="21">
        <v>119</v>
      </c>
      <c r="W25" s="21">
        <v>3640</v>
      </c>
      <c r="X25" s="21">
        <v>556</v>
      </c>
      <c r="Y25" s="22">
        <v>3084</v>
      </c>
    </row>
    <row r="26" spans="1:25" ht="48" customHeight="1" x14ac:dyDescent="0.25">
      <c r="A26" s="16" t="s">
        <v>40</v>
      </c>
      <c r="B26" s="9">
        <v>89161</v>
      </c>
      <c r="C26" s="9">
        <v>1132</v>
      </c>
      <c r="D26" s="9">
        <v>90293</v>
      </c>
      <c r="E26" s="9">
        <v>0</v>
      </c>
      <c r="F26" s="9">
        <v>0</v>
      </c>
      <c r="G26" s="9">
        <v>0</v>
      </c>
      <c r="H26" s="9">
        <v>5100</v>
      </c>
      <c r="I26" s="9">
        <v>95393</v>
      </c>
      <c r="J26" s="9">
        <v>102917</v>
      </c>
      <c r="K26" s="70">
        <v>18308</v>
      </c>
      <c r="L26" s="9">
        <v>84609</v>
      </c>
      <c r="M26" s="19">
        <v>19498</v>
      </c>
      <c r="N26" s="9">
        <v>65111</v>
      </c>
      <c r="O26" s="89"/>
      <c r="P26" s="19">
        <v>7524</v>
      </c>
      <c r="Q26" s="20">
        <v>7949</v>
      </c>
      <c r="R26" s="21">
        <v>379</v>
      </c>
      <c r="S26" s="21">
        <v>0</v>
      </c>
      <c r="T26" s="21">
        <v>0</v>
      </c>
      <c r="U26" s="21">
        <v>880</v>
      </c>
      <c r="V26" s="21">
        <v>211</v>
      </c>
      <c r="W26" s="21">
        <v>6479</v>
      </c>
      <c r="X26" s="21">
        <v>1500</v>
      </c>
      <c r="Y26" s="22">
        <v>4979</v>
      </c>
    </row>
    <row r="27" spans="1:25" ht="18" customHeight="1" x14ac:dyDescent="0.25">
      <c r="A27" s="85" t="s">
        <v>151</v>
      </c>
      <c r="B27" s="9">
        <v>96491</v>
      </c>
      <c r="C27" s="9">
        <v>1225</v>
      </c>
      <c r="D27" s="9">
        <v>97716</v>
      </c>
      <c r="E27" s="9">
        <v>18000</v>
      </c>
      <c r="F27" s="9">
        <v>0</v>
      </c>
      <c r="G27" s="9">
        <v>0</v>
      </c>
      <c r="H27" s="9">
        <v>0</v>
      </c>
      <c r="I27" s="9">
        <v>115716</v>
      </c>
      <c r="J27" s="9">
        <v>123859</v>
      </c>
      <c r="K27" s="70">
        <v>21925</v>
      </c>
      <c r="L27" s="9">
        <v>101934</v>
      </c>
      <c r="M27" s="19">
        <v>25562</v>
      </c>
      <c r="N27" s="9">
        <v>76372</v>
      </c>
      <c r="O27" s="89"/>
      <c r="P27" s="19">
        <v>8143</v>
      </c>
      <c r="Q27" s="20">
        <v>9643</v>
      </c>
      <c r="R27" s="21">
        <v>379</v>
      </c>
      <c r="S27" s="21">
        <v>0</v>
      </c>
      <c r="T27" s="21">
        <v>0</v>
      </c>
      <c r="U27" s="21">
        <v>1134</v>
      </c>
      <c r="V27" s="21">
        <v>256</v>
      </c>
      <c r="W27" s="21">
        <v>7874</v>
      </c>
      <c r="X27" s="21">
        <v>1966</v>
      </c>
      <c r="Y27" s="22">
        <v>5908</v>
      </c>
    </row>
    <row r="28" spans="1:25" ht="30" x14ac:dyDescent="0.25">
      <c r="A28" s="85" t="s">
        <v>153</v>
      </c>
      <c r="B28" s="9">
        <v>80433</v>
      </c>
      <c r="C28" s="9">
        <v>1021</v>
      </c>
      <c r="D28" s="9">
        <v>81454</v>
      </c>
      <c r="E28" s="9">
        <v>0</v>
      </c>
      <c r="F28" s="9">
        <v>0</v>
      </c>
      <c r="G28" s="9">
        <v>0</v>
      </c>
      <c r="H28" s="9">
        <v>2040</v>
      </c>
      <c r="I28" s="9">
        <v>83494</v>
      </c>
      <c r="J28" s="9">
        <v>90282</v>
      </c>
      <c r="K28" s="70">
        <v>18579</v>
      </c>
      <c r="L28" s="9">
        <v>71703</v>
      </c>
      <c r="M28" s="19">
        <v>14981</v>
      </c>
      <c r="N28" s="9">
        <v>56722</v>
      </c>
      <c r="O28" s="88"/>
      <c r="P28" s="19">
        <v>6788</v>
      </c>
      <c r="Q28" s="20">
        <v>6958</v>
      </c>
      <c r="R28" s="21">
        <v>379</v>
      </c>
      <c r="S28" s="21">
        <v>0</v>
      </c>
      <c r="T28" s="21">
        <v>204</v>
      </c>
      <c r="U28" s="21">
        <v>732</v>
      </c>
      <c r="V28" s="21">
        <v>184</v>
      </c>
      <c r="W28" s="21">
        <v>5459</v>
      </c>
      <c r="X28" s="21">
        <v>1152</v>
      </c>
      <c r="Y28" s="22">
        <v>4307</v>
      </c>
    </row>
    <row r="29" spans="1:25" ht="18" customHeight="1" x14ac:dyDescent="0.25">
      <c r="A29" s="85" t="s">
        <v>157</v>
      </c>
      <c r="B29" s="9">
        <v>72000</v>
      </c>
      <c r="C29" s="9">
        <v>914</v>
      </c>
      <c r="D29" s="9">
        <v>72914</v>
      </c>
      <c r="E29" s="9">
        <v>0</v>
      </c>
      <c r="F29" s="9">
        <v>0</v>
      </c>
      <c r="G29" s="9">
        <v>0</v>
      </c>
      <c r="H29" s="9">
        <v>2040</v>
      </c>
      <c r="I29" s="9">
        <v>74954</v>
      </c>
      <c r="J29" s="9">
        <v>81030</v>
      </c>
      <c r="K29" s="70">
        <v>16709</v>
      </c>
      <c r="L29" s="9">
        <v>64321</v>
      </c>
      <c r="M29" s="19">
        <v>12397</v>
      </c>
      <c r="N29" s="9">
        <v>51924</v>
      </c>
      <c r="O29" s="88"/>
      <c r="P29" s="19">
        <v>6076</v>
      </c>
      <c r="Q29" s="20">
        <v>6246</v>
      </c>
      <c r="R29" s="21">
        <v>379</v>
      </c>
      <c r="S29" s="21">
        <v>0</v>
      </c>
      <c r="T29" s="21">
        <v>182</v>
      </c>
      <c r="U29" s="21">
        <v>625</v>
      </c>
      <c r="V29" s="21">
        <v>166</v>
      </c>
      <c r="W29" s="21">
        <v>4894</v>
      </c>
      <c r="X29" s="21">
        <v>954</v>
      </c>
      <c r="Y29" s="22">
        <v>3940</v>
      </c>
    </row>
    <row r="30" spans="1:25" ht="26.25" x14ac:dyDescent="0.25">
      <c r="A30" s="16" t="s">
        <v>152</v>
      </c>
      <c r="B30" s="9">
        <v>56310</v>
      </c>
      <c r="C30" s="9">
        <v>715</v>
      </c>
      <c r="D30" s="9">
        <v>57025</v>
      </c>
      <c r="E30" s="9">
        <v>0</v>
      </c>
      <c r="F30" s="9">
        <v>0</v>
      </c>
      <c r="G30" s="9">
        <v>0</v>
      </c>
      <c r="H30" s="9">
        <v>0</v>
      </c>
      <c r="I30" s="9">
        <v>57025</v>
      </c>
      <c r="J30" s="9">
        <v>61778</v>
      </c>
      <c r="K30" s="70">
        <v>12910</v>
      </c>
      <c r="L30" s="9">
        <v>48868</v>
      </c>
      <c r="M30" s="19">
        <v>7545</v>
      </c>
      <c r="N30" s="9">
        <v>41323</v>
      </c>
      <c r="O30" s="88"/>
      <c r="P30" s="19">
        <v>4753</v>
      </c>
      <c r="Q30" s="20">
        <v>4753</v>
      </c>
      <c r="R30" s="21">
        <v>379</v>
      </c>
      <c r="S30" s="21">
        <v>0</v>
      </c>
      <c r="T30" s="21">
        <v>143</v>
      </c>
      <c r="U30" s="21">
        <v>401</v>
      </c>
      <c r="V30" s="21">
        <v>126</v>
      </c>
      <c r="W30" s="21">
        <v>3704</v>
      </c>
      <c r="X30" s="21">
        <v>580</v>
      </c>
      <c r="Y30" s="22">
        <v>3124</v>
      </c>
    </row>
    <row r="31" spans="1:25" ht="19.5" customHeight="1" x14ac:dyDescent="0.25">
      <c r="A31" s="85" t="s">
        <v>21</v>
      </c>
      <c r="B31" s="9">
        <v>126237</v>
      </c>
      <c r="C31" s="9">
        <v>1603</v>
      </c>
      <c r="D31" s="9">
        <v>127840</v>
      </c>
      <c r="E31" s="9">
        <v>18000</v>
      </c>
      <c r="F31" s="9">
        <v>0</v>
      </c>
      <c r="G31" s="9">
        <v>0</v>
      </c>
      <c r="H31" s="9">
        <v>0</v>
      </c>
      <c r="I31" s="9">
        <v>145840</v>
      </c>
      <c r="J31" s="9">
        <v>156494</v>
      </c>
      <c r="K31" s="70">
        <v>7925</v>
      </c>
      <c r="L31" s="9">
        <v>148569</v>
      </c>
      <c r="M31" s="19">
        <v>41884</v>
      </c>
      <c r="N31" s="9">
        <v>106685</v>
      </c>
      <c r="O31" s="89"/>
      <c r="P31" s="19">
        <v>10654</v>
      </c>
      <c r="Q31" s="20">
        <v>12154</v>
      </c>
      <c r="R31" s="21">
        <v>192</v>
      </c>
      <c r="S31" s="21">
        <v>167</v>
      </c>
      <c r="T31" s="21">
        <v>0</v>
      </c>
      <c r="U31" s="21">
        <v>0</v>
      </c>
      <c r="V31" s="21">
        <v>322</v>
      </c>
      <c r="W31" s="21">
        <v>11473</v>
      </c>
      <c r="X31" s="21">
        <v>3222</v>
      </c>
      <c r="Y31" s="22">
        <v>8251</v>
      </c>
    </row>
    <row r="32" spans="1:25" ht="18" customHeight="1" x14ac:dyDescent="0.25">
      <c r="A32" s="85" t="s">
        <v>22</v>
      </c>
      <c r="B32" s="9">
        <v>126237</v>
      </c>
      <c r="C32" s="9">
        <v>1603</v>
      </c>
      <c r="D32" s="9">
        <v>127840</v>
      </c>
      <c r="E32" s="9">
        <v>18000</v>
      </c>
      <c r="F32" s="9">
        <v>0</v>
      </c>
      <c r="G32" s="9">
        <v>0</v>
      </c>
      <c r="H32" s="9">
        <v>0</v>
      </c>
      <c r="I32" s="9">
        <v>145840</v>
      </c>
      <c r="J32" s="9">
        <v>156494</v>
      </c>
      <c r="K32" s="70">
        <v>7925</v>
      </c>
      <c r="L32" s="9">
        <v>148569</v>
      </c>
      <c r="M32" s="19">
        <v>41884</v>
      </c>
      <c r="N32" s="9">
        <v>106685</v>
      </c>
      <c r="O32" s="89"/>
      <c r="P32" s="19">
        <v>10654</v>
      </c>
      <c r="Q32" s="20">
        <v>12154</v>
      </c>
      <c r="R32" s="21">
        <v>192</v>
      </c>
      <c r="S32" s="21">
        <v>167</v>
      </c>
      <c r="T32" s="21">
        <v>0</v>
      </c>
      <c r="U32" s="21">
        <v>0</v>
      </c>
      <c r="V32" s="21">
        <v>322</v>
      </c>
      <c r="W32" s="21">
        <v>11473</v>
      </c>
      <c r="X32" s="21">
        <v>3222</v>
      </c>
      <c r="Y32" s="22">
        <v>8251</v>
      </c>
    </row>
    <row r="33" spans="1:25" ht="30" customHeight="1" x14ac:dyDescent="0.25">
      <c r="A33" s="85" t="s">
        <v>23</v>
      </c>
      <c r="B33" s="9">
        <v>126237</v>
      </c>
      <c r="C33" s="9">
        <v>1603</v>
      </c>
      <c r="D33" s="9">
        <v>127840</v>
      </c>
      <c r="E33" s="9">
        <v>18000</v>
      </c>
      <c r="F33" s="9">
        <v>0</v>
      </c>
      <c r="G33" s="9">
        <v>0</v>
      </c>
      <c r="H33" s="9">
        <v>0</v>
      </c>
      <c r="I33" s="9">
        <v>145840</v>
      </c>
      <c r="J33" s="9">
        <v>156494</v>
      </c>
      <c r="K33" s="70">
        <v>7925</v>
      </c>
      <c r="L33" s="9">
        <v>148569</v>
      </c>
      <c r="M33" s="19">
        <v>41884</v>
      </c>
      <c r="N33" s="9">
        <v>106685</v>
      </c>
      <c r="O33" s="89"/>
      <c r="P33" s="19">
        <v>10654</v>
      </c>
      <c r="Q33" s="20">
        <v>12154</v>
      </c>
      <c r="R33" s="21">
        <v>192</v>
      </c>
      <c r="S33" s="21">
        <v>167</v>
      </c>
      <c r="T33" s="21">
        <v>0</v>
      </c>
      <c r="U33" s="21">
        <v>0</v>
      </c>
      <c r="V33" s="21">
        <v>322</v>
      </c>
      <c r="W33" s="21">
        <v>11473</v>
      </c>
      <c r="X33" s="21">
        <v>3222</v>
      </c>
      <c r="Y33" s="22">
        <v>8251</v>
      </c>
    </row>
    <row r="34" spans="1:25" ht="30" x14ac:dyDescent="0.25">
      <c r="A34" s="85" t="s">
        <v>24</v>
      </c>
      <c r="B34" s="9">
        <v>126237</v>
      </c>
      <c r="C34" s="9">
        <v>1603</v>
      </c>
      <c r="D34" s="9">
        <v>127840</v>
      </c>
      <c r="E34" s="9">
        <v>18000</v>
      </c>
      <c r="F34" s="9">
        <v>0</v>
      </c>
      <c r="G34" s="9">
        <v>0</v>
      </c>
      <c r="H34" s="9">
        <v>0</v>
      </c>
      <c r="I34" s="9">
        <v>145840</v>
      </c>
      <c r="J34" s="9">
        <v>156494</v>
      </c>
      <c r="K34" s="70">
        <v>7925</v>
      </c>
      <c r="L34" s="9">
        <v>148569</v>
      </c>
      <c r="M34" s="19">
        <v>41884</v>
      </c>
      <c r="N34" s="9">
        <v>106685</v>
      </c>
      <c r="O34" s="89"/>
      <c r="P34" s="19">
        <v>10654</v>
      </c>
      <c r="Q34" s="20">
        <v>12154</v>
      </c>
      <c r="R34" s="21">
        <v>192</v>
      </c>
      <c r="S34" s="21">
        <v>167</v>
      </c>
      <c r="T34" s="21">
        <v>0</v>
      </c>
      <c r="U34" s="21">
        <v>0</v>
      </c>
      <c r="V34" s="21">
        <v>322</v>
      </c>
      <c r="W34" s="21">
        <v>11473</v>
      </c>
      <c r="X34" s="21">
        <v>3222</v>
      </c>
      <c r="Y34" s="22">
        <v>8251</v>
      </c>
    </row>
    <row r="35" spans="1:25" ht="30" x14ac:dyDescent="0.25">
      <c r="A35" s="85" t="s">
        <v>25</v>
      </c>
      <c r="B35" s="9">
        <v>96665</v>
      </c>
      <c r="C35" s="9">
        <v>1228</v>
      </c>
      <c r="D35" s="9">
        <v>97893</v>
      </c>
      <c r="E35" s="9">
        <v>18000</v>
      </c>
      <c r="F35" s="9">
        <v>0</v>
      </c>
      <c r="G35" s="9">
        <v>0</v>
      </c>
      <c r="H35" s="9">
        <v>0</v>
      </c>
      <c r="I35" s="9">
        <v>115893</v>
      </c>
      <c r="J35" s="9">
        <v>124050</v>
      </c>
      <c r="K35" s="70">
        <v>6644</v>
      </c>
      <c r="L35" s="9">
        <v>117406</v>
      </c>
      <c r="M35" s="19">
        <v>30977</v>
      </c>
      <c r="N35" s="9">
        <v>86429</v>
      </c>
      <c r="O35" s="89"/>
      <c r="P35" s="19">
        <v>8157</v>
      </c>
      <c r="Q35" s="20">
        <v>9657</v>
      </c>
      <c r="R35" s="21">
        <v>192</v>
      </c>
      <c r="S35" s="21">
        <v>123</v>
      </c>
      <c r="T35" s="21">
        <v>0</v>
      </c>
      <c r="U35" s="21">
        <v>0</v>
      </c>
      <c r="V35" s="21">
        <v>256</v>
      </c>
      <c r="W35" s="21">
        <v>9086</v>
      </c>
      <c r="X35" s="21">
        <v>2383</v>
      </c>
      <c r="Y35" s="22">
        <v>6703</v>
      </c>
    </row>
    <row r="36" spans="1:25" ht="17.25" customHeight="1" x14ac:dyDescent="0.25">
      <c r="A36" s="85" t="s">
        <v>55</v>
      </c>
      <c r="B36" s="9">
        <v>92858</v>
      </c>
      <c r="C36" s="9">
        <v>1179</v>
      </c>
      <c r="D36" s="9">
        <v>94037</v>
      </c>
      <c r="E36" s="9">
        <v>0</v>
      </c>
      <c r="F36" s="9">
        <v>0</v>
      </c>
      <c r="G36" s="9">
        <v>0</v>
      </c>
      <c r="H36" s="9">
        <v>0</v>
      </c>
      <c r="I36" s="9">
        <v>94037</v>
      </c>
      <c r="J36" s="9">
        <v>101873</v>
      </c>
      <c r="K36" s="70">
        <v>5759</v>
      </c>
      <c r="L36" s="9">
        <v>96114</v>
      </c>
      <c r="M36" s="19">
        <v>23525</v>
      </c>
      <c r="N36" s="9">
        <v>72589</v>
      </c>
      <c r="O36" s="89"/>
      <c r="P36" s="19">
        <v>7836</v>
      </c>
      <c r="Q36" s="20">
        <v>7836</v>
      </c>
      <c r="R36" s="21">
        <v>192</v>
      </c>
      <c r="S36" s="21">
        <v>91</v>
      </c>
      <c r="T36" s="21">
        <v>0</v>
      </c>
      <c r="U36" s="21">
        <v>0</v>
      </c>
      <c r="V36" s="21">
        <v>208</v>
      </c>
      <c r="W36" s="21">
        <v>7345</v>
      </c>
      <c r="X36" s="21">
        <v>1810</v>
      </c>
      <c r="Y36" s="22">
        <v>5535</v>
      </c>
    </row>
    <row r="37" spans="1:25" ht="30" x14ac:dyDescent="0.25">
      <c r="A37" s="85" t="s">
        <v>26</v>
      </c>
      <c r="B37" s="9">
        <v>92858</v>
      </c>
      <c r="C37" s="9">
        <v>1179</v>
      </c>
      <c r="D37" s="9">
        <v>94037</v>
      </c>
      <c r="E37" s="9">
        <v>0</v>
      </c>
      <c r="F37" s="9">
        <v>0</v>
      </c>
      <c r="G37" s="9">
        <v>0</v>
      </c>
      <c r="H37" s="9">
        <v>0</v>
      </c>
      <c r="I37" s="9">
        <v>94037</v>
      </c>
      <c r="J37" s="9">
        <v>101873</v>
      </c>
      <c r="K37" s="70">
        <v>5759</v>
      </c>
      <c r="L37" s="9">
        <v>96114</v>
      </c>
      <c r="M37" s="19">
        <v>23525</v>
      </c>
      <c r="N37" s="9">
        <v>72589</v>
      </c>
      <c r="O37" s="89"/>
      <c r="P37" s="19">
        <v>7836</v>
      </c>
      <c r="Q37" s="20">
        <v>7836</v>
      </c>
      <c r="R37" s="21">
        <v>192</v>
      </c>
      <c r="S37" s="21">
        <v>91</v>
      </c>
      <c r="T37" s="21">
        <v>0</v>
      </c>
      <c r="U37" s="21">
        <v>0</v>
      </c>
      <c r="V37" s="21">
        <v>208</v>
      </c>
      <c r="W37" s="21">
        <v>7345</v>
      </c>
      <c r="X37" s="21">
        <v>1810</v>
      </c>
      <c r="Y37" s="22">
        <v>5535</v>
      </c>
    </row>
    <row r="38" spans="1:25" ht="30" customHeight="1" x14ac:dyDescent="0.25">
      <c r="A38" s="85" t="s">
        <v>27</v>
      </c>
      <c r="B38" s="9">
        <v>104206</v>
      </c>
      <c r="C38" s="9">
        <v>1323</v>
      </c>
      <c r="D38" s="9">
        <v>105529</v>
      </c>
      <c r="E38" s="9">
        <v>18000</v>
      </c>
      <c r="F38" s="9">
        <v>0</v>
      </c>
      <c r="G38" s="9">
        <v>0</v>
      </c>
      <c r="H38" s="9">
        <v>0</v>
      </c>
      <c r="I38" s="9">
        <v>123529</v>
      </c>
      <c r="J38" s="9">
        <v>132323</v>
      </c>
      <c r="K38" s="70">
        <v>33259</v>
      </c>
      <c r="L38" s="9">
        <v>99064</v>
      </c>
      <c r="M38" s="19">
        <v>24557</v>
      </c>
      <c r="N38" s="9">
        <v>74507</v>
      </c>
      <c r="O38" s="89"/>
      <c r="P38" s="19">
        <v>8794</v>
      </c>
      <c r="Q38" s="20">
        <v>10294</v>
      </c>
      <c r="R38" s="21">
        <v>192</v>
      </c>
      <c r="S38" s="21">
        <v>309</v>
      </c>
      <c r="T38" s="21">
        <v>700</v>
      </c>
      <c r="U38" s="21">
        <v>1232</v>
      </c>
      <c r="V38" s="21">
        <v>273</v>
      </c>
      <c r="W38" s="21">
        <v>7588</v>
      </c>
      <c r="X38" s="21">
        <v>1889</v>
      </c>
      <c r="Y38" s="22">
        <v>5699</v>
      </c>
    </row>
    <row r="39" spans="1:25" ht="29.25" customHeight="1" x14ac:dyDescent="0.25">
      <c r="A39" s="85" t="s">
        <v>28</v>
      </c>
      <c r="B39" s="9">
        <v>89308</v>
      </c>
      <c r="C39" s="9">
        <v>1134</v>
      </c>
      <c r="D39" s="9">
        <v>90442</v>
      </c>
      <c r="E39" s="9">
        <v>0</v>
      </c>
      <c r="F39" s="9">
        <v>0</v>
      </c>
      <c r="G39" s="9">
        <v>0</v>
      </c>
      <c r="H39" s="9">
        <v>0</v>
      </c>
      <c r="I39" s="9">
        <v>90442</v>
      </c>
      <c r="J39" s="9">
        <v>97979</v>
      </c>
      <c r="K39" s="70">
        <v>24092</v>
      </c>
      <c r="L39" s="9">
        <v>73887</v>
      </c>
      <c r="M39" s="19">
        <v>15745</v>
      </c>
      <c r="N39" s="9">
        <v>58142</v>
      </c>
      <c r="O39" s="89"/>
      <c r="P39" s="19">
        <v>7537</v>
      </c>
      <c r="Q39" s="20">
        <v>7537</v>
      </c>
      <c r="R39" s="21">
        <v>192</v>
      </c>
      <c r="S39" s="21">
        <v>226</v>
      </c>
      <c r="T39" s="21">
        <v>513</v>
      </c>
      <c r="U39" s="21">
        <v>819</v>
      </c>
      <c r="V39" s="21">
        <v>200</v>
      </c>
      <c r="W39" s="21">
        <v>5587</v>
      </c>
      <c r="X39" s="21">
        <v>1211</v>
      </c>
      <c r="Y39" s="22">
        <v>4376</v>
      </c>
    </row>
    <row r="40" spans="1:25" ht="30" x14ac:dyDescent="0.25">
      <c r="A40" s="85" t="s">
        <v>29</v>
      </c>
      <c r="B40" s="9">
        <v>98325</v>
      </c>
      <c r="C40" s="9">
        <v>1249</v>
      </c>
      <c r="D40" s="9">
        <v>99574</v>
      </c>
      <c r="E40" s="9">
        <v>18000</v>
      </c>
      <c r="F40" s="9">
        <v>0</v>
      </c>
      <c r="G40" s="9">
        <v>0</v>
      </c>
      <c r="H40" s="9">
        <v>0</v>
      </c>
      <c r="I40" s="9">
        <v>117574</v>
      </c>
      <c r="J40" s="9">
        <v>125872</v>
      </c>
      <c r="K40" s="70">
        <v>31560</v>
      </c>
      <c r="L40" s="9">
        <v>94312</v>
      </c>
      <c r="M40" s="19">
        <v>22894</v>
      </c>
      <c r="N40" s="9">
        <v>71418</v>
      </c>
      <c r="O40" s="89"/>
      <c r="P40" s="19">
        <v>8298</v>
      </c>
      <c r="Q40" s="20">
        <v>9798</v>
      </c>
      <c r="R40" s="21">
        <v>192</v>
      </c>
      <c r="S40" s="21">
        <v>294</v>
      </c>
      <c r="T40" s="21">
        <v>666</v>
      </c>
      <c r="U40" s="21">
        <v>1158</v>
      </c>
      <c r="V40" s="21">
        <v>260</v>
      </c>
      <c r="W40" s="21">
        <v>7228</v>
      </c>
      <c r="X40" s="21">
        <v>1761</v>
      </c>
      <c r="Y40" s="22">
        <v>5467</v>
      </c>
    </row>
    <row r="41" spans="1:25" ht="29.25" customHeight="1" x14ac:dyDescent="0.25">
      <c r="A41" s="85" t="s">
        <v>56</v>
      </c>
      <c r="B41" s="9">
        <v>82045</v>
      </c>
      <c r="C41" s="9">
        <v>1042</v>
      </c>
      <c r="D41" s="9">
        <v>83087</v>
      </c>
      <c r="E41" s="9">
        <v>0</v>
      </c>
      <c r="F41" s="9">
        <v>0</v>
      </c>
      <c r="G41" s="9">
        <v>0</v>
      </c>
      <c r="H41" s="9">
        <v>0</v>
      </c>
      <c r="I41" s="9">
        <v>83087</v>
      </c>
      <c r="J41" s="9">
        <v>90011</v>
      </c>
      <c r="K41" s="70">
        <v>21990</v>
      </c>
      <c r="L41" s="9">
        <v>68021</v>
      </c>
      <c r="M41" s="19">
        <v>13692</v>
      </c>
      <c r="N41" s="9">
        <v>54329</v>
      </c>
      <c r="O41" s="89"/>
      <c r="P41" s="19">
        <v>6924</v>
      </c>
      <c r="Q41" s="20">
        <v>6924</v>
      </c>
      <c r="R41" s="21">
        <v>192</v>
      </c>
      <c r="S41" s="21">
        <v>208</v>
      </c>
      <c r="T41" s="21">
        <v>471</v>
      </c>
      <c r="U41" s="21">
        <v>727</v>
      </c>
      <c r="V41" s="21">
        <v>183</v>
      </c>
      <c r="W41" s="21">
        <v>5143</v>
      </c>
      <c r="X41" s="21">
        <v>1053</v>
      </c>
      <c r="Y41" s="22">
        <v>4090</v>
      </c>
    </row>
    <row r="42" spans="1:25" ht="17.25" customHeight="1" x14ac:dyDescent="0.25">
      <c r="A42" s="85" t="s">
        <v>30</v>
      </c>
      <c r="B42" s="9">
        <v>96491</v>
      </c>
      <c r="C42" s="9">
        <v>1225</v>
      </c>
      <c r="D42" s="9">
        <v>97716</v>
      </c>
      <c r="E42" s="9">
        <v>18000</v>
      </c>
      <c r="F42" s="9">
        <v>0</v>
      </c>
      <c r="G42" s="9">
        <v>0</v>
      </c>
      <c r="H42" s="9">
        <v>0</v>
      </c>
      <c r="I42" s="9">
        <v>115716</v>
      </c>
      <c r="J42" s="9">
        <v>123859</v>
      </c>
      <c r="K42" s="70">
        <v>25465</v>
      </c>
      <c r="L42" s="9">
        <v>98394</v>
      </c>
      <c r="M42" s="19">
        <v>24323</v>
      </c>
      <c r="N42" s="9">
        <v>74071</v>
      </c>
      <c r="O42" s="89"/>
      <c r="P42" s="19">
        <v>8143</v>
      </c>
      <c r="Q42" s="20">
        <v>9643</v>
      </c>
      <c r="R42" s="21">
        <v>192</v>
      </c>
      <c r="S42" s="21">
        <v>193</v>
      </c>
      <c r="T42" s="21">
        <v>289</v>
      </c>
      <c r="U42" s="21">
        <v>1134</v>
      </c>
      <c r="V42" s="21">
        <v>256</v>
      </c>
      <c r="W42" s="21">
        <v>7579</v>
      </c>
      <c r="X42" s="21">
        <v>1871</v>
      </c>
      <c r="Y42" s="22">
        <v>5708</v>
      </c>
    </row>
    <row r="43" spans="1:25" ht="17.25" customHeight="1" x14ac:dyDescent="0.25">
      <c r="A43" s="85" t="s">
        <v>31</v>
      </c>
      <c r="B43" s="9">
        <v>96491</v>
      </c>
      <c r="C43" s="9">
        <v>1225</v>
      </c>
      <c r="D43" s="9">
        <v>97716</v>
      </c>
      <c r="E43" s="9">
        <v>18000</v>
      </c>
      <c r="F43" s="9">
        <v>0</v>
      </c>
      <c r="G43" s="9">
        <v>0</v>
      </c>
      <c r="H43" s="9">
        <v>0</v>
      </c>
      <c r="I43" s="9">
        <v>115716</v>
      </c>
      <c r="J43" s="9">
        <v>123859</v>
      </c>
      <c r="K43" s="70">
        <v>25465</v>
      </c>
      <c r="L43" s="9">
        <v>98394</v>
      </c>
      <c r="M43" s="19">
        <v>24323</v>
      </c>
      <c r="N43" s="9">
        <v>74071</v>
      </c>
      <c r="O43" s="89"/>
      <c r="P43" s="19">
        <v>8143</v>
      </c>
      <c r="Q43" s="20">
        <v>9643</v>
      </c>
      <c r="R43" s="21">
        <v>192</v>
      </c>
      <c r="S43" s="21">
        <v>193</v>
      </c>
      <c r="T43" s="21">
        <v>289</v>
      </c>
      <c r="U43" s="21">
        <v>1134</v>
      </c>
      <c r="V43" s="21">
        <v>256</v>
      </c>
      <c r="W43" s="21">
        <v>7579</v>
      </c>
      <c r="X43" s="21">
        <v>1871</v>
      </c>
      <c r="Y43" s="22">
        <v>5708</v>
      </c>
    </row>
    <row r="44" spans="1:25" ht="20.25" customHeight="1" x14ac:dyDescent="0.25">
      <c r="A44" s="85" t="s">
        <v>32</v>
      </c>
      <c r="B44" s="9">
        <v>96491</v>
      </c>
      <c r="C44" s="9">
        <v>1225</v>
      </c>
      <c r="D44" s="9">
        <v>97716</v>
      </c>
      <c r="E44" s="9">
        <v>18000</v>
      </c>
      <c r="F44" s="9">
        <v>0</v>
      </c>
      <c r="G44" s="9">
        <v>0</v>
      </c>
      <c r="H44" s="9">
        <v>0</v>
      </c>
      <c r="I44" s="9">
        <v>115716</v>
      </c>
      <c r="J44" s="9">
        <v>123859</v>
      </c>
      <c r="K44" s="70">
        <v>25465</v>
      </c>
      <c r="L44" s="9">
        <v>98394</v>
      </c>
      <c r="M44" s="19">
        <v>24323</v>
      </c>
      <c r="N44" s="9">
        <v>74071</v>
      </c>
      <c r="O44" s="89"/>
      <c r="P44" s="19">
        <v>8143</v>
      </c>
      <c r="Q44" s="20">
        <v>9643</v>
      </c>
      <c r="R44" s="21">
        <v>192</v>
      </c>
      <c r="S44" s="21">
        <v>193</v>
      </c>
      <c r="T44" s="21">
        <v>289</v>
      </c>
      <c r="U44" s="21">
        <v>1134</v>
      </c>
      <c r="V44" s="21">
        <v>256</v>
      </c>
      <c r="W44" s="21">
        <v>7579</v>
      </c>
      <c r="X44" s="21">
        <v>1871</v>
      </c>
      <c r="Y44" s="22">
        <v>5708</v>
      </c>
    </row>
    <row r="45" spans="1:25" ht="30" customHeight="1" x14ac:dyDescent="0.25">
      <c r="A45" s="85" t="s">
        <v>33</v>
      </c>
      <c r="B45" s="9">
        <v>96491</v>
      </c>
      <c r="C45" s="9">
        <v>1225</v>
      </c>
      <c r="D45" s="9">
        <v>97716</v>
      </c>
      <c r="E45" s="9">
        <v>18000</v>
      </c>
      <c r="F45" s="9">
        <v>0</v>
      </c>
      <c r="G45" s="9">
        <v>0</v>
      </c>
      <c r="H45" s="9">
        <v>0</v>
      </c>
      <c r="I45" s="9">
        <v>115716</v>
      </c>
      <c r="J45" s="9">
        <v>123859</v>
      </c>
      <c r="K45" s="70">
        <v>25465</v>
      </c>
      <c r="L45" s="9">
        <v>98394</v>
      </c>
      <c r="M45" s="19">
        <v>24323</v>
      </c>
      <c r="N45" s="9">
        <v>74071</v>
      </c>
      <c r="O45" s="89"/>
      <c r="P45" s="19">
        <v>8143</v>
      </c>
      <c r="Q45" s="20">
        <v>9643</v>
      </c>
      <c r="R45" s="21">
        <v>192</v>
      </c>
      <c r="S45" s="21">
        <v>193</v>
      </c>
      <c r="T45" s="21">
        <v>289</v>
      </c>
      <c r="U45" s="21">
        <v>1134</v>
      </c>
      <c r="V45" s="21">
        <v>256</v>
      </c>
      <c r="W45" s="21">
        <v>7579</v>
      </c>
      <c r="X45" s="21">
        <v>1871</v>
      </c>
      <c r="Y45" s="22">
        <v>5708</v>
      </c>
    </row>
    <row r="46" spans="1:25" ht="18" customHeight="1" x14ac:dyDescent="0.25">
      <c r="A46" s="85" t="s">
        <v>34</v>
      </c>
      <c r="B46" s="9">
        <v>96491</v>
      </c>
      <c r="C46" s="9">
        <v>1225</v>
      </c>
      <c r="D46" s="9">
        <v>97716</v>
      </c>
      <c r="E46" s="9">
        <v>18000</v>
      </c>
      <c r="F46" s="9">
        <v>0</v>
      </c>
      <c r="G46" s="9">
        <v>0</v>
      </c>
      <c r="H46" s="9">
        <v>0</v>
      </c>
      <c r="I46" s="9">
        <v>115716</v>
      </c>
      <c r="J46" s="9">
        <v>123859</v>
      </c>
      <c r="K46" s="70">
        <v>25465</v>
      </c>
      <c r="L46" s="9">
        <v>98394</v>
      </c>
      <c r="M46" s="19">
        <v>24323</v>
      </c>
      <c r="N46" s="9">
        <v>74071</v>
      </c>
      <c r="O46" s="89"/>
      <c r="P46" s="19">
        <v>8143</v>
      </c>
      <c r="Q46" s="20">
        <v>9643</v>
      </c>
      <c r="R46" s="21">
        <v>192</v>
      </c>
      <c r="S46" s="21">
        <v>193</v>
      </c>
      <c r="T46" s="21">
        <v>289</v>
      </c>
      <c r="U46" s="21">
        <v>1134</v>
      </c>
      <c r="V46" s="21">
        <v>256</v>
      </c>
      <c r="W46" s="21">
        <v>7579</v>
      </c>
      <c r="X46" s="21">
        <v>1871</v>
      </c>
      <c r="Y46" s="22">
        <v>5708</v>
      </c>
    </row>
    <row r="47" spans="1:25" ht="17.25" customHeight="1" x14ac:dyDescent="0.25">
      <c r="A47" s="85" t="s">
        <v>35</v>
      </c>
      <c r="B47" s="9">
        <v>96491</v>
      </c>
      <c r="C47" s="9">
        <v>1225</v>
      </c>
      <c r="D47" s="9">
        <v>97716</v>
      </c>
      <c r="E47" s="9">
        <v>18000</v>
      </c>
      <c r="F47" s="9">
        <v>0</v>
      </c>
      <c r="G47" s="9">
        <v>0</v>
      </c>
      <c r="H47" s="9">
        <v>0</v>
      </c>
      <c r="I47" s="9">
        <v>115716</v>
      </c>
      <c r="J47" s="9">
        <v>123859</v>
      </c>
      <c r="K47" s="70">
        <v>25465</v>
      </c>
      <c r="L47" s="9">
        <v>98394</v>
      </c>
      <c r="M47" s="19">
        <v>24323</v>
      </c>
      <c r="N47" s="9">
        <v>74071</v>
      </c>
      <c r="O47" s="89"/>
      <c r="P47" s="19">
        <v>8143</v>
      </c>
      <c r="Q47" s="20">
        <v>9643</v>
      </c>
      <c r="R47" s="21">
        <v>192</v>
      </c>
      <c r="S47" s="21">
        <v>193</v>
      </c>
      <c r="T47" s="21">
        <v>289</v>
      </c>
      <c r="U47" s="21">
        <v>1134</v>
      </c>
      <c r="V47" s="21">
        <v>256</v>
      </c>
      <c r="W47" s="21">
        <v>7579</v>
      </c>
      <c r="X47" s="21">
        <v>1871</v>
      </c>
      <c r="Y47" s="22">
        <v>5708</v>
      </c>
    </row>
    <row r="48" spans="1:25" ht="18" customHeight="1" x14ac:dyDescent="0.25">
      <c r="A48" s="85" t="s">
        <v>36</v>
      </c>
      <c r="B48" s="9">
        <v>96491</v>
      </c>
      <c r="C48" s="9">
        <v>1225</v>
      </c>
      <c r="D48" s="9">
        <v>97716</v>
      </c>
      <c r="E48" s="9">
        <v>18000</v>
      </c>
      <c r="F48" s="9">
        <v>0</v>
      </c>
      <c r="G48" s="9">
        <v>0</v>
      </c>
      <c r="H48" s="9">
        <v>0</v>
      </c>
      <c r="I48" s="9">
        <v>115716</v>
      </c>
      <c r="J48" s="9">
        <v>123859</v>
      </c>
      <c r="K48" s="70">
        <v>25465</v>
      </c>
      <c r="L48" s="9">
        <v>98394</v>
      </c>
      <c r="M48" s="19">
        <v>24323</v>
      </c>
      <c r="N48" s="9">
        <v>74071</v>
      </c>
      <c r="O48" s="89"/>
      <c r="P48" s="19">
        <v>8143</v>
      </c>
      <c r="Q48" s="20">
        <v>9643</v>
      </c>
      <c r="R48" s="21">
        <v>192</v>
      </c>
      <c r="S48" s="21">
        <v>193</v>
      </c>
      <c r="T48" s="21">
        <v>289</v>
      </c>
      <c r="U48" s="21">
        <v>1134</v>
      </c>
      <c r="V48" s="21">
        <v>256</v>
      </c>
      <c r="W48" s="21">
        <v>7579</v>
      </c>
      <c r="X48" s="21">
        <v>1871</v>
      </c>
      <c r="Y48" s="22">
        <v>5708</v>
      </c>
    </row>
    <row r="49" spans="1:25" ht="18.75" customHeight="1" x14ac:dyDescent="0.25">
      <c r="A49" s="85" t="s">
        <v>37</v>
      </c>
      <c r="B49" s="9">
        <v>96491</v>
      </c>
      <c r="C49" s="9">
        <v>1225</v>
      </c>
      <c r="D49" s="9">
        <v>97716</v>
      </c>
      <c r="E49" s="9">
        <v>18000</v>
      </c>
      <c r="F49" s="9">
        <v>0</v>
      </c>
      <c r="G49" s="9">
        <v>0</v>
      </c>
      <c r="H49" s="9">
        <v>0</v>
      </c>
      <c r="I49" s="9">
        <v>115716</v>
      </c>
      <c r="J49" s="9">
        <v>123859</v>
      </c>
      <c r="K49" s="70">
        <v>31021</v>
      </c>
      <c r="L49" s="9">
        <v>92838</v>
      </c>
      <c r="M49" s="19">
        <v>22378</v>
      </c>
      <c r="N49" s="9">
        <v>70460</v>
      </c>
      <c r="O49" s="89"/>
      <c r="P49" s="19">
        <v>8143</v>
      </c>
      <c r="Q49" s="20">
        <v>9643</v>
      </c>
      <c r="R49" s="21">
        <v>192</v>
      </c>
      <c r="S49" s="21">
        <v>289</v>
      </c>
      <c r="T49" s="21">
        <v>656</v>
      </c>
      <c r="U49" s="21">
        <v>1134</v>
      </c>
      <c r="V49" s="21">
        <v>256</v>
      </c>
      <c r="W49" s="21">
        <v>7116</v>
      </c>
      <c r="X49" s="21">
        <v>1721</v>
      </c>
      <c r="Y49" s="22">
        <v>5395</v>
      </c>
    </row>
    <row r="50" spans="1:25" ht="32.25" customHeight="1" x14ac:dyDescent="0.25">
      <c r="A50" s="85" t="s">
        <v>38</v>
      </c>
      <c r="B50" s="9">
        <v>96491</v>
      </c>
      <c r="C50" s="9">
        <v>1225</v>
      </c>
      <c r="D50" s="9">
        <v>97716</v>
      </c>
      <c r="E50" s="9">
        <v>18000</v>
      </c>
      <c r="F50" s="9">
        <v>0</v>
      </c>
      <c r="G50" s="9">
        <v>0</v>
      </c>
      <c r="H50" s="9">
        <v>0</v>
      </c>
      <c r="I50" s="9">
        <v>115716</v>
      </c>
      <c r="J50" s="9">
        <v>123859</v>
      </c>
      <c r="K50" s="70">
        <v>21925</v>
      </c>
      <c r="L50" s="9">
        <v>101934</v>
      </c>
      <c r="M50" s="19">
        <v>25562</v>
      </c>
      <c r="N50" s="9">
        <v>76372</v>
      </c>
      <c r="O50" s="89"/>
      <c r="P50" s="19">
        <v>8143</v>
      </c>
      <c r="Q50" s="20">
        <v>9643</v>
      </c>
      <c r="R50" s="21">
        <v>379</v>
      </c>
      <c r="S50" s="21">
        <v>0</v>
      </c>
      <c r="T50" s="21">
        <v>0</v>
      </c>
      <c r="U50" s="21">
        <v>1134</v>
      </c>
      <c r="V50" s="21">
        <v>256</v>
      </c>
      <c r="W50" s="21">
        <v>7874</v>
      </c>
      <c r="X50" s="21">
        <v>1966</v>
      </c>
      <c r="Y50" s="22">
        <v>5908</v>
      </c>
    </row>
    <row r="51" spans="1:25" ht="33" customHeight="1" x14ac:dyDescent="0.25">
      <c r="A51" s="85" t="s">
        <v>156</v>
      </c>
      <c r="B51" s="9">
        <v>64835</v>
      </c>
      <c r="C51" s="9">
        <v>11722</v>
      </c>
      <c r="D51" s="9">
        <v>76557</v>
      </c>
      <c r="E51" s="9">
        <v>20503</v>
      </c>
      <c r="F51" s="9">
        <v>3707</v>
      </c>
      <c r="G51" s="9">
        <v>0</v>
      </c>
      <c r="H51" s="9">
        <v>0</v>
      </c>
      <c r="I51" s="9">
        <v>100767</v>
      </c>
      <c r="J51" s="9">
        <v>107147</v>
      </c>
      <c r="K51" s="70">
        <v>21329</v>
      </c>
      <c r="L51" s="9">
        <v>85818</v>
      </c>
      <c r="M51" s="19">
        <v>19921</v>
      </c>
      <c r="N51" s="9">
        <v>65897</v>
      </c>
      <c r="O51" s="89"/>
      <c r="P51" s="19">
        <v>6380</v>
      </c>
      <c r="Q51" s="20">
        <v>8398</v>
      </c>
      <c r="R51" s="21">
        <v>379</v>
      </c>
      <c r="S51" s="21">
        <v>0</v>
      </c>
      <c r="T51" s="21">
        <v>191</v>
      </c>
      <c r="U51" s="21">
        <v>948</v>
      </c>
      <c r="V51" s="21">
        <v>223</v>
      </c>
      <c r="W51" s="21">
        <v>6657</v>
      </c>
      <c r="X51" s="21">
        <v>1532</v>
      </c>
      <c r="Y51" s="22">
        <v>5125</v>
      </c>
    </row>
    <row r="52" spans="1:25" ht="30" customHeight="1" x14ac:dyDescent="0.25">
      <c r="A52" s="85" t="s">
        <v>155</v>
      </c>
      <c r="B52" s="9">
        <v>47080</v>
      </c>
      <c r="C52" s="9">
        <v>598</v>
      </c>
      <c r="D52" s="9">
        <v>47678</v>
      </c>
      <c r="E52" s="9">
        <v>0</v>
      </c>
      <c r="F52" s="9">
        <v>0</v>
      </c>
      <c r="G52" s="9">
        <v>0</v>
      </c>
      <c r="H52" s="9">
        <v>0</v>
      </c>
      <c r="I52" s="9">
        <v>47678</v>
      </c>
      <c r="J52" s="9">
        <v>51651</v>
      </c>
      <c r="K52" s="70">
        <v>10608</v>
      </c>
      <c r="L52" s="9">
        <v>41043</v>
      </c>
      <c r="M52" s="19">
        <v>5198</v>
      </c>
      <c r="N52" s="9">
        <v>35845</v>
      </c>
      <c r="O52" s="89"/>
      <c r="P52" s="19">
        <v>3973</v>
      </c>
      <c r="Q52" s="20">
        <v>3973</v>
      </c>
      <c r="R52" s="21">
        <v>330</v>
      </c>
      <c r="S52" s="21">
        <v>0</v>
      </c>
      <c r="T52" s="21">
        <v>119</v>
      </c>
      <c r="U52" s="21">
        <v>284</v>
      </c>
      <c r="V52" s="21">
        <v>105</v>
      </c>
      <c r="W52" s="21">
        <v>3135</v>
      </c>
      <c r="X52" s="21">
        <v>400</v>
      </c>
      <c r="Y52" s="22">
        <v>2735</v>
      </c>
    </row>
    <row r="53" spans="1:25" ht="15" customHeight="1" x14ac:dyDescent="0.25">
      <c r="A53" s="85" t="s">
        <v>39</v>
      </c>
      <c r="B53" s="9">
        <v>89161</v>
      </c>
      <c r="C53" s="9">
        <v>1132</v>
      </c>
      <c r="D53" s="9">
        <v>90293</v>
      </c>
      <c r="E53" s="9">
        <v>0</v>
      </c>
      <c r="F53" s="9">
        <v>0</v>
      </c>
      <c r="G53" s="9">
        <v>0</v>
      </c>
      <c r="H53" s="9">
        <v>0</v>
      </c>
      <c r="I53" s="9">
        <v>90293</v>
      </c>
      <c r="J53" s="9">
        <v>97817</v>
      </c>
      <c r="K53" s="70">
        <v>19705</v>
      </c>
      <c r="L53" s="9">
        <v>78112</v>
      </c>
      <c r="M53" s="19">
        <v>17224</v>
      </c>
      <c r="N53" s="9">
        <v>60888</v>
      </c>
      <c r="O53" s="89"/>
      <c r="P53" s="19">
        <v>7524</v>
      </c>
      <c r="Q53" s="20">
        <v>7524</v>
      </c>
      <c r="R53" s="21">
        <v>192</v>
      </c>
      <c r="S53" s="21">
        <v>150</v>
      </c>
      <c r="T53" s="21">
        <v>226</v>
      </c>
      <c r="U53" s="21">
        <v>817</v>
      </c>
      <c r="V53" s="21">
        <v>199</v>
      </c>
      <c r="W53" s="21">
        <v>5940</v>
      </c>
      <c r="X53" s="21">
        <v>1325</v>
      </c>
      <c r="Y53" s="22">
        <v>4615</v>
      </c>
    </row>
    <row r="54" spans="1:25" ht="32.25" customHeight="1" x14ac:dyDescent="0.25">
      <c r="A54" s="85" t="s">
        <v>57</v>
      </c>
      <c r="B54" s="9">
        <v>89161</v>
      </c>
      <c r="C54" s="9">
        <v>1132</v>
      </c>
      <c r="D54" s="9">
        <v>90293</v>
      </c>
      <c r="E54" s="9">
        <v>0</v>
      </c>
      <c r="F54" s="9">
        <v>0</v>
      </c>
      <c r="G54" s="9">
        <v>0</v>
      </c>
      <c r="H54" s="9">
        <v>5100</v>
      </c>
      <c r="I54" s="9">
        <v>95393</v>
      </c>
      <c r="J54" s="9">
        <v>102917</v>
      </c>
      <c r="K54" s="70">
        <v>20576</v>
      </c>
      <c r="L54" s="9">
        <v>82341</v>
      </c>
      <c r="M54" s="19">
        <v>18704</v>
      </c>
      <c r="N54" s="9">
        <v>63637</v>
      </c>
      <c r="O54" s="89"/>
      <c r="P54" s="19">
        <v>7524</v>
      </c>
      <c r="Q54" s="20">
        <v>7949</v>
      </c>
      <c r="R54" s="21">
        <v>192</v>
      </c>
      <c r="S54" s="21">
        <v>150</v>
      </c>
      <c r="T54" s="21">
        <v>226</v>
      </c>
      <c r="U54" s="21">
        <v>880</v>
      </c>
      <c r="V54" s="21">
        <v>211</v>
      </c>
      <c r="W54" s="21">
        <v>6290</v>
      </c>
      <c r="X54" s="21">
        <v>1439</v>
      </c>
      <c r="Y54" s="22">
        <v>4851</v>
      </c>
    </row>
    <row r="55" spans="1:25" ht="19.5" customHeight="1" x14ac:dyDescent="0.25">
      <c r="A55" s="100" t="s">
        <v>6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</row>
    <row r="56" spans="1:25" ht="33" customHeight="1" x14ac:dyDescent="0.3">
      <c r="A56" s="100" t="s">
        <v>159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4" t="s">
        <v>17</v>
      </c>
      <c r="V56" s="14"/>
      <c r="W56" s="14"/>
      <c r="X56" s="14"/>
    </row>
    <row r="57" spans="1:25" x14ac:dyDescent="0.25">
      <c r="O57" s="13"/>
      <c r="P57" s="13"/>
      <c r="Q57" s="13"/>
      <c r="R57" s="13"/>
      <c r="S57" s="13"/>
      <c r="T57" s="13"/>
      <c r="Y57" s="11"/>
    </row>
    <row r="58" spans="1:25" ht="17.25" x14ac:dyDescent="0.3">
      <c r="Y58" s="15"/>
    </row>
    <row r="59" spans="1:25" ht="17.25" x14ac:dyDescent="0.3">
      <c r="Y59" s="15"/>
    </row>
    <row r="60" spans="1:25" ht="17.25" x14ac:dyDescent="0.3">
      <c r="U60" s="15"/>
      <c r="V60" s="15"/>
      <c r="W60" s="15"/>
      <c r="X60" s="15"/>
      <c r="Y60" s="15"/>
    </row>
  </sheetData>
  <mergeCells count="5">
    <mergeCell ref="B2:N2"/>
    <mergeCell ref="P2:Y2"/>
    <mergeCell ref="A1:Y1"/>
    <mergeCell ref="A56:T56"/>
    <mergeCell ref="A55:Y55"/>
  </mergeCells>
  <printOptions horizontalCentered="1" gridLines="1"/>
  <pageMargins left="0.39370078740157483" right="0.15748031496062992" top="0.43307086614173229" bottom="0.15748031496062992" header="0.19685039370078741" footer="0.15748031496062992"/>
  <pageSetup paperSize="8" scale="70" fitToHeight="0" orientation="landscape" r:id="rId1"/>
  <headerFooter>
    <oddFooter>&amp;CΣελίδα &amp;P/&amp;N</oddFooter>
  </headerFooter>
  <rowBreaks count="1" manualBreakCount="1">
    <brk id="30" max="38" man="1"/>
  </rowBreaks>
  <colBreaks count="1" manualBreakCount="1">
    <brk id="15" min="2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ΚΡΑΤΙΚΟΙ ΥΠΑΛΛΗΛΟΙ (1.1.2019)</vt:lpstr>
      <vt:lpstr>ΑΞΙΩΜΑΤΟΥΧΟΙ (A) ΑΠΟ 01.07.20</vt:lpstr>
      <vt:lpstr>'ΑΞΙΩΜΑΤΟΥΧΟΙ (A) ΑΠΟ 01.07.20'!Print_Area</vt:lpstr>
      <vt:lpstr>'ΚΡΑΤΙΚΟΙ ΥΠΑΛΛΗΛΟΙ (1.1.2019)'!Print_Area</vt:lpstr>
      <vt:lpstr>'ΑΞΙΩΜΑΤΟΥΧΟΙ (A) ΑΠΟ 01.07.20'!Print_Titles</vt:lpstr>
      <vt:lpstr>'ΚΡΑΤΙΚΟΙ ΥΠΑΛΛΗΛΟΙ (1.1.2019)'!Print_Titles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mastylianidou</dc:creator>
  <cp:lastModifiedBy>Dimitris Michail</cp:lastModifiedBy>
  <cp:lastPrinted>2020-06-30T10:32:15Z</cp:lastPrinted>
  <dcterms:created xsi:type="dcterms:W3CDTF">2014-04-14T05:16:12Z</dcterms:created>
  <dcterms:modified xsi:type="dcterms:W3CDTF">2021-01-28T10:13:17Z</dcterms:modified>
</cp:coreProperties>
</file>