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1075" windowHeight="90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J15" i="1" s="1"/>
  <c r="C15" i="1"/>
  <c r="I15" i="1" s="1"/>
  <c r="H14" i="1"/>
  <c r="G14" i="1"/>
  <c r="F14" i="1"/>
  <c r="E14" i="1"/>
  <c r="D14" i="1"/>
  <c r="J14" i="1" s="1"/>
  <c r="C14" i="1"/>
  <c r="I14" i="1" s="1"/>
  <c r="H13" i="1"/>
  <c r="G13" i="1"/>
  <c r="F13" i="1"/>
  <c r="E13" i="1"/>
  <c r="D13" i="1"/>
  <c r="J13" i="1" s="1"/>
  <c r="C13" i="1"/>
  <c r="I13" i="1" s="1"/>
  <c r="H12" i="1"/>
  <c r="H16" i="1" s="1"/>
  <c r="G12" i="1"/>
  <c r="G16" i="1" s="1"/>
  <c r="E12" i="1"/>
  <c r="E16" i="1" s="1"/>
  <c r="P8" i="1"/>
  <c r="O8" i="1"/>
  <c r="M8" i="1"/>
  <c r="H8" i="1"/>
  <c r="G8" i="1"/>
  <c r="F8" i="1"/>
  <c r="E8" i="1"/>
  <c r="D8" i="1"/>
  <c r="C8" i="1"/>
  <c r="R7" i="1"/>
  <c r="Q7" i="1"/>
  <c r="J7" i="1"/>
  <c r="I7" i="1"/>
  <c r="R6" i="1"/>
  <c r="Q6" i="1"/>
  <c r="J6" i="1"/>
  <c r="I6" i="1"/>
  <c r="R5" i="1"/>
  <c r="Q5" i="1"/>
  <c r="J5" i="1"/>
  <c r="I5" i="1"/>
  <c r="N4" i="1"/>
  <c r="F12" i="1" s="1"/>
  <c r="F16" i="1" s="1"/>
  <c r="L4" i="1"/>
  <c r="R4" i="1" s="1"/>
  <c r="R8" i="1" s="1"/>
  <c r="K4" i="1"/>
  <c r="Q4" i="1" s="1"/>
  <c r="Q8" i="1" s="1"/>
  <c r="J4" i="1"/>
  <c r="J8" i="1" s="1"/>
  <c r="I4" i="1"/>
  <c r="I8" i="1" s="1"/>
  <c r="K8" i="1" l="1"/>
  <c r="C12" i="1"/>
  <c r="L8" i="1"/>
  <c r="D12" i="1"/>
  <c r="N8" i="1"/>
  <c r="J12" i="1" l="1"/>
  <c r="J16" i="1" s="1"/>
  <c r="D16" i="1"/>
  <c r="I12" i="1"/>
  <c r="I16" i="1" s="1"/>
  <c r="C16" i="1"/>
</calcChain>
</file>

<file path=xl/sharedStrings.xml><?xml version="1.0" encoding="utf-8"?>
<sst xmlns="http://schemas.openxmlformats.org/spreadsheetml/2006/main" count="40" uniqueCount="17">
  <si>
    <t>ΣΥΜΒΑΣΕΙΣ ΓΙΑ ΤΟ 2015</t>
  </si>
  <si>
    <t>Αξία  και αριθμός Συμβάσεων κάτω των κατωτάτων ορίων</t>
  </si>
  <si>
    <t>Αξία και αριθμός Συμβάσεων άνω των κατωτάτων ορίων</t>
  </si>
  <si>
    <t>Α/Α</t>
  </si>
  <si>
    <t>ΠΡΟΜΗΘΕΙΑ
ΑΡΙΘΜΟΣ
ΣΥΜΒΑΣΕΩΝ</t>
  </si>
  <si>
    <t>ΠΟΣΟ
€</t>
  </si>
  <si>
    <t>ΥΠΗΡΕΣΙΑ
ΑΡΙΘΜΟΣ
ΣΥΜΒΑΣΕΩΝ</t>
  </si>
  <si>
    <t>ΕΡΓΑ
ΑΡΙΘΜΟΣ
ΣΥΜΒΑΣΕΩΝ</t>
  </si>
  <si>
    <t>ΣΥΝΟΛΙΚΟΣ
ΑΡΙΘΜΟΣ
ΣΥΜΒΑΣΕΩΝ</t>
  </si>
  <si>
    <t>ΣΥΝΟΛΙΚΟ
ΠΟΣΟ
€</t>
  </si>
  <si>
    <t>ΚΕΝΤΡΙΚΗ ΚΥΒΕΡΝΗΣΗ</t>
  </si>
  <si>
    <t xml:space="preserve">ΟΡΓΑΝΙΣΜΟΙ ΔΗΜΟΣΙΟΥ ΔΙΚΑΙΟΥ </t>
  </si>
  <si>
    <t>ΔΗΜΟΙ</t>
  </si>
  <si>
    <t>ΟΡΓΑΝΙΣΜΟΙ ΚΟΙΝΗΣ ΩΦΕΛΕΙΑΣ</t>
  </si>
  <si>
    <t>ΣΥΝΟΛΟ</t>
  </si>
  <si>
    <t xml:space="preserve">ΣΥΓΚΕΝΤΡΩΤΙΚΟΣ ΠΙΝΑΚΑΣ ΣΥΜΒΑΣΕΩΝ </t>
  </si>
  <si>
    <t xml:space="preserve">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</si>
</sst>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b/>
      <sz val="16"/>
      <name val="Arial"/>
      <family val="2"/>
      <charset val="161"/>
    </font>
    <font>
      <b/>
      <sz val="12"/>
      <name val="Arial"/>
      <family val="2"/>
      <charset val="161"/>
    </font>
    <font>
      <b/>
      <sz val="9"/>
      <name val="Arial"/>
      <family val="2"/>
      <charset val="161"/>
    </font>
    <font>
      <sz val="11"/>
      <name val="Calibri"/>
      <family val="2"/>
      <charset val="161"/>
      <scheme val="minor"/>
    </font>
    <font>
      <b/>
      <sz val="10"/>
      <name val="Arial"/>
      <family val="2"/>
      <charset val="161"/>
    </font>
    <font>
      <b/>
      <sz val="14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6">
    <xf numFmtId="0" fontId="0" fillId="0" borderId="0" xfId="0"/>
    <xf numFmtId="3" fontId="2" fillId="0" borderId="1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5" fillId="0" borderId="2" xfId="1" applyNumberFormat="1" applyFont="1" applyFill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right" vertical="center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Border="1"/>
    <xf numFmtId="3" fontId="7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/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3" fontId="6" fillId="0" borderId="2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left" vertical="center"/>
    </xf>
    <xf numFmtId="3" fontId="4" fillId="0" borderId="2" xfId="0" applyNumberFormat="1" applyFont="1" applyBorder="1" applyAlignment="1">
      <alignment horizontal="left" vertical="center"/>
    </xf>
    <xf numFmtId="3" fontId="0" fillId="0" borderId="2" xfId="0" applyNumberFormat="1" applyFill="1" applyBorder="1" applyAlignment="1">
      <alignment horizontal="left" vertical="center"/>
    </xf>
    <xf numFmtId="3" fontId="0" fillId="0" borderId="2" xfId="0" applyNumberFormat="1" applyFill="1" applyBorder="1" applyAlignment="1"/>
    <xf numFmtId="3" fontId="0" fillId="0" borderId="0" xfId="0" applyNumberFormat="1" applyBorder="1" applyAlignment="1">
      <alignment horizontal="left" vertical="center"/>
    </xf>
    <xf numFmtId="0" fontId="0" fillId="0" borderId="0" xfId="0" applyAlignment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B3" sqref="B3"/>
    </sheetView>
  </sheetViews>
  <sheetFormatPr defaultRowHeight="15" x14ac:dyDescent="0.25"/>
  <cols>
    <col min="1" max="1" width="3.7109375" bestFit="1" customWidth="1"/>
    <col min="2" max="2" width="31.140625" style="35" bestFit="1" customWidth="1"/>
    <col min="3" max="3" width="8.7109375" bestFit="1" customWidth="1"/>
    <col min="4" max="4" width="11.140625" bestFit="1" customWidth="1"/>
    <col min="6" max="6" width="10.140625" bestFit="1" customWidth="1"/>
    <col min="7" max="7" width="8.7109375" bestFit="1" customWidth="1"/>
    <col min="8" max="8" width="11.140625" bestFit="1" customWidth="1"/>
    <col min="9" max="9" width="8.7109375" bestFit="1" customWidth="1"/>
    <col min="10" max="10" width="11.140625" bestFit="1" customWidth="1"/>
    <col min="11" max="11" width="8.7109375" bestFit="1" customWidth="1"/>
    <col min="12" max="12" width="11.140625" bestFit="1" customWidth="1"/>
    <col min="14" max="14" width="10.140625" bestFit="1" customWidth="1"/>
    <col min="15" max="15" width="8.7109375" bestFit="1" customWidth="1"/>
    <col min="16" max="16" width="11.140625" bestFit="1" customWidth="1"/>
    <col min="17" max="17" width="8.7109375" bestFit="1" customWidth="1"/>
    <col min="18" max="18" width="11.140625" bestFit="1" customWidth="1"/>
  </cols>
  <sheetData>
    <row r="1" spans="1:18" ht="20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.75" x14ac:dyDescent="0.25">
      <c r="A2" s="2"/>
      <c r="B2" s="30"/>
      <c r="C2" s="3" t="s">
        <v>1</v>
      </c>
      <c r="D2" s="4"/>
      <c r="E2" s="4"/>
      <c r="F2" s="4"/>
      <c r="G2" s="4"/>
      <c r="H2" s="4"/>
      <c r="I2" s="4"/>
      <c r="J2" s="5"/>
      <c r="K2" s="6" t="s">
        <v>2</v>
      </c>
      <c r="L2" s="6"/>
      <c r="M2" s="6"/>
      <c r="N2" s="6"/>
      <c r="O2" s="6"/>
      <c r="P2" s="6"/>
      <c r="Q2" s="6"/>
      <c r="R2" s="6"/>
    </row>
    <row r="3" spans="1:18" ht="60" x14ac:dyDescent="0.25">
      <c r="A3" s="7" t="s">
        <v>3</v>
      </c>
      <c r="B3" s="31"/>
      <c r="C3" s="8" t="s">
        <v>4</v>
      </c>
      <c r="D3" s="8" t="s">
        <v>5</v>
      </c>
      <c r="E3" s="8" t="s">
        <v>6</v>
      </c>
      <c r="F3" s="8" t="s">
        <v>5</v>
      </c>
      <c r="G3" s="8" t="s">
        <v>7</v>
      </c>
      <c r="H3" s="8" t="s">
        <v>5</v>
      </c>
      <c r="I3" s="9" t="s">
        <v>8</v>
      </c>
      <c r="J3" s="9" t="s">
        <v>9</v>
      </c>
      <c r="K3" s="8" t="s">
        <v>4</v>
      </c>
      <c r="L3" s="8" t="s">
        <v>5</v>
      </c>
      <c r="M3" s="8" t="s">
        <v>6</v>
      </c>
      <c r="N3" s="8" t="s">
        <v>5</v>
      </c>
      <c r="O3" s="8" t="s">
        <v>7</v>
      </c>
      <c r="P3" s="8" t="s">
        <v>5</v>
      </c>
      <c r="Q3" s="9" t="s">
        <v>8</v>
      </c>
      <c r="R3" s="9" t="s">
        <v>9</v>
      </c>
    </row>
    <row r="4" spans="1:18" x14ac:dyDescent="0.25">
      <c r="A4" s="2">
        <v>1</v>
      </c>
      <c r="B4" s="32" t="s">
        <v>10</v>
      </c>
      <c r="C4" s="10">
        <v>1075</v>
      </c>
      <c r="D4" s="10">
        <v>30357148.359999981</v>
      </c>
      <c r="E4" s="10">
        <v>338</v>
      </c>
      <c r="F4" s="10">
        <v>8919200.4699999988</v>
      </c>
      <c r="G4" s="10">
        <v>502</v>
      </c>
      <c r="H4" s="10">
        <v>50159838.859999985</v>
      </c>
      <c r="I4" s="11">
        <f t="shared" ref="I4:J7" si="0">SUM(C4,E4,G4)</f>
        <v>1915</v>
      </c>
      <c r="J4" s="11">
        <f t="shared" si="0"/>
        <v>89436187.689999968</v>
      </c>
      <c r="K4" s="12">
        <f>178+3</f>
        <v>181</v>
      </c>
      <c r="L4" s="10">
        <f>99229640.44+43683450</f>
        <v>142913090.44</v>
      </c>
      <c r="M4" s="12">
        <v>44</v>
      </c>
      <c r="N4" s="10">
        <f>43928632.97+1400000</f>
        <v>45328632.969999999</v>
      </c>
      <c r="O4" s="12">
        <v>4</v>
      </c>
      <c r="P4" s="10">
        <v>90861145</v>
      </c>
      <c r="Q4" s="11">
        <f t="shared" ref="Q4:R7" si="1">SUM(K4,M4,O4)</f>
        <v>229</v>
      </c>
      <c r="R4" s="11">
        <f t="shared" si="1"/>
        <v>279102868.40999997</v>
      </c>
    </row>
    <row r="5" spans="1:18" x14ac:dyDescent="0.25">
      <c r="A5" s="2">
        <v>2</v>
      </c>
      <c r="B5" s="33" t="s">
        <v>11</v>
      </c>
      <c r="C5" s="10">
        <v>219</v>
      </c>
      <c r="D5" s="10">
        <v>4099636.540000001</v>
      </c>
      <c r="E5" s="10">
        <v>213</v>
      </c>
      <c r="F5" s="10">
        <v>4661086.3999999985</v>
      </c>
      <c r="G5" s="10">
        <v>16</v>
      </c>
      <c r="H5" s="10">
        <v>3419445.07</v>
      </c>
      <c r="I5" s="11">
        <f t="shared" si="0"/>
        <v>448</v>
      </c>
      <c r="J5" s="11">
        <f t="shared" si="0"/>
        <v>12180168.01</v>
      </c>
      <c r="K5" s="10">
        <v>3</v>
      </c>
      <c r="L5" s="10">
        <v>1582330</v>
      </c>
      <c r="M5" s="10">
        <v>14</v>
      </c>
      <c r="N5" s="10">
        <v>7703573.0099999998</v>
      </c>
      <c r="O5" s="10">
        <v>2</v>
      </c>
      <c r="P5" s="10">
        <v>6930388.9299999997</v>
      </c>
      <c r="Q5" s="11">
        <f t="shared" si="1"/>
        <v>19</v>
      </c>
      <c r="R5" s="11">
        <f t="shared" si="1"/>
        <v>16216291.939999999</v>
      </c>
    </row>
    <row r="6" spans="1:18" x14ac:dyDescent="0.25">
      <c r="A6" s="13"/>
      <c r="B6" s="30" t="s">
        <v>12</v>
      </c>
      <c r="C6" s="14">
        <v>39</v>
      </c>
      <c r="D6" s="10">
        <v>903634.05</v>
      </c>
      <c r="E6" s="14">
        <v>76</v>
      </c>
      <c r="F6" s="10">
        <v>2683100.8099999996</v>
      </c>
      <c r="G6" s="14">
        <v>45</v>
      </c>
      <c r="H6" s="10">
        <v>4123345.09</v>
      </c>
      <c r="I6" s="11">
        <f>SUM(C6,E6,G6)</f>
        <v>160</v>
      </c>
      <c r="J6" s="11">
        <f>SUM(D6,F6,H6)</f>
        <v>7710079.9499999993</v>
      </c>
      <c r="K6" s="14">
        <v>5</v>
      </c>
      <c r="L6" s="10">
        <v>2193687.38</v>
      </c>
      <c r="M6" s="14">
        <v>3</v>
      </c>
      <c r="N6" s="10">
        <v>1702566.8</v>
      </c>
      <c r="O6" s="14">
        <v>1</v>
      </c>
      <c r="P6" s="10">
        <v>13505247</v>
      </c>
      <c r="Q6" s="11">
        <f t="shared" si="1"/>
        <v>9</v>
      </c>
      <c r="R6" s="11">
        <f t="shared" si="1"/>
        <v>17401501.18</v>
      </c>
    </row>
    <row r="7" spans="1:18" x14ac:dyDescent="0.25">
      <c r="A7" s="13">
        <v>4</v>
      </c>
      <c r="B7" s="33" t="s">
        <v>13</v>
      </c>
      <c r="C7" s="14">
        <v>42</v>
      </c>
      <c r="D7" s="10">
        <v>2191930.6</v>
      </c>
      <c r="E7" s="14">
        <v>46</v>
      </c>
      <c r="F7" s="10">
        <v>2596842.8200000003</v>
      </c>
      <c r="G7" s="14">
        <v>14</v>
      </c>
      <c r="H7" s="10">
        <v>2581346.2999999998</v>
      </c>
      <c r="I7" s="11">
        <f t="shared" si="0"/>
        <v>102</v>
      </c>
      <c r="J7" s="11">
        <f t="shared" si="0"/>
        <v>7370119.7199999997</v>
      </c>
      <c r="K7" s="14">
        <v>9</v>
      </c>
      <c r="L7" s="10">
        <v>14314472.08</v>
      </c>
      <c r="M7" s="14">
        <v>3</v>
      </c>
      <c r="N7" s="10">
        <v>6013141</v>
      </c>
      <c r="O7" s="14">
        <v>0</v>
      </c>
      <c r="P7" s="14">
        <v>0</v>
      </c>
      <c r="Q7" s="11">
        <f t="shared" si="1"/>
        <v>12</v>
      </c>
      <c r="R7" s="11">
        <f t="shared" si="1"/>
        <v>20327613.079999998</v>
      </c>
    </row>
    <row r="8" spans="1:18" x14ac:dyDescent="0.25">
      <c r="A8" s="15" t="s">
        <v>14</v>
      </c>
      <c r="B8" s="15"/>
      <c r="C8" s="16">
        <f t="shared" ref="C8:R8" si="2">SUM(C4:C7)</f>
        <v>1375</v>
      </c>
      <c r="D8" s="16">
        <f t="shared" si="2"/>
        <v>37552349.549999982</v>
      </c>
      <c r="E8" s="16">
        <f t="shared" si="2"/>
        <v>673</v>
      </c>
      <c r="F8" s="16">
        <f t="shared" si="2"/>
        <v>18860230.499999996</v>
      </c>
      <c r="G8" s="16">
        <f t="shared" si="2"/>
        <v>577</v>
      </c>
      <c r="H8" s="16">
        <f t="shared" si="2"/>
        <v>60283975.319999978</v>
      </c>
      <c r="I8" s="17">
        <f t="shared" si="2"/>
        <v>2625</v>
      </c>
      <c r="J8" s="17">
        <f t="shared" si="2"/>
        <v>116696555.36999997</v>
      </c>
      <c r="K8" s="18">
        <f t="shared" si="2"/>
        <v>198</v>
      </c>
      <c r="L8" s="18">
        <f t="shared" si="2"/>
        <v>161003579.90000001</v>
      </c>
      <c r="M8" s="18">
        <f t="shared" si="2"/>
        <v>64</v>
      </c>
      <c r="N8" s="18">
        <f t="shared" si="2"/>
        <v>60747913.779999994</v>
      </c>
      <c r="O8" s="18">
        <f t="shared" si="2"/>
        <v>7</v>
      </c>
      <c r="P8" s="18">
        <f t="shared" si="2"/>
        <v>111296780.93000001</v>
      </c>
      <c r="Q8" s="17">
        <f t="shared" si="2"/>
        <v>269</v>
      </c>
      <c r="R8" s="19">
        <f t="shared" si="2"/>
        <v>333048274.60999995</v>
      </c>
    </row>
    <row r="9" spans="1:18" x14ac:dyDescent="0.25">
      <c r="A9" s="20"/>
      <c r="B9" s="34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1"/>
    </row>
    <row r="10" spans="1:18" ht="18" x14ac:dyDescent="0.25">
      <c r="A10" s="22" t="s">
        <v>15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0"/>
      <c r="N10" s="20"/>
      <c r="O10" s="20"/>
      <c r="P10" s="20"/>
      <c r="Q10" s="20"/>
      <c r="R10" s="21"/>
    </row>
    <row r="11" spans="1:18" ht="60" x14ac:dyDescent="0.25">
      <c r="A11" s="7" t="s">
        <v>3</v>
      </c>
      <c r="B11" s="31"/>
      <c r="C11" s="8" t="s">
        <v>4</v>
      </c>
      <c r="D11" s="8" t="s">
        <v>5</v>
      </c>
      <c r="E11" s="8" t="s">
        <v>6</v>
      </c>
      <c r="F11" s="8" t="s">
        <v>5</v>
      </c>
      <c r="G11" s="8" t="s">
        <v>7</v>
      </c>
      <c r="H11" s="8" t="s">
        <v>5</v>
      </c>
      <c r="I11" s="9" t="s">
        <v>8</v>
      </c>
      <c r="J11" s="9" t="s">
        <v>9</v>
      </c>
      <c r="K11" s="23"/>
      <c r="L11" s="23"/>
      <c r="M11" s="24"/>
      <c r="N11" s="24"/>
      <c r="O11" s="24"/>
      <c r="P11" s="24"/>
      <c r="Q11" s="25"/>
      <c r="R11" s="26"/>
    </row>
    <row r="12" spans="1:18" x14ac:dyDescent="0.25">
      <c r="A12" s="2">
        <v>1</v>
      </c>
      <c r="B12" s="30" t="s">
        <v>10</v>
      </c>
      <c r="C12" s="2">
        <f t="shared" ref="C12:H15" si="3">SUM(C4,K4)</f>
        <v>1256</v>
      </c>
      <c r="D12" s="2">
        <f t="shared" si="3"/>
        <v>173270238.79999998</v>
      </c>
      <c r="E12" s="2">
        <f t="shared" si="3"/>
        <v>382</v>
      </c>
      <c r="F12" s="2">
        <f t="shared" si="3"/>
        <v>54247833.439999998</v>
      </c>
      <c r="G12" s="2">
        <f t="shared" si="3"/>
        <v>506</v>
      </c>
      <c r="H12" s="2">
        <f t="shared" si="3"/>
        <v>141020983.85999998</v>
      </c>
      <c r="I12" s="11">
        <f t="shared" ref="I12:J15" si="4">SUM(C12,E12,G12)</f>
        <v>2144</v>
      </c>
      <c r="J12" s="11">
        <f t="shared" si="4"/>
        <v>368539056.09999996</v>
      </c>
      <c r="K12" s="20"/>
      <c r="L12" s="20"/>
      <c r="M12" s="20"/>
      <c r="N12" s="20"/>
      <c r="O12" s="20"/>
      <c r="P12" s="20"/>
      <c r="Q12" s="27"/>
      <c r="R12" s="28"/>
    </row>
    <row r="13" spans="1:18" x14ac:dyDescent="0.25">
      <c r="A13" s="2">
        <v>2</v>
      </c>
      <c r="B13" s="33" t="s">
        <v>11</v>
      </c>
      <c r="C13" s="2">
        <f t="shared" si="3"/>
        <v>222</v>
      </c>
      <c r="D13" s="2">
        <f t="shared" si="3"/>
        <v>5681966.540000001</v>
      </c>
      <c r="E13" s="2">
        <f t="shared" si="3"/>
        <v>227</v>
      </c>
      <c r="F13" s="2">
        <f t="shared" si="3"/>
        <v>12364659.409999998</v>
      </c>
      <c r="G13" s="2">
        <f t="shared" si="3"/>
        <v>18</v>
      </c>
      <c r="H13" s="2">
        <f t="shared" si="3"/>
        <v>10349834</v>
      </c>
      <c r="I13" s="11">
        <f t="shared" si="4"/>
        <v>467</v>
      </c>
      <c r="J13" s="11">
        <f t="shared" si="4"/>
        <v>28396459.949999999</v>
      </c>
      <c r="K13" s="20"/>
      <c r="L13" s="20"/>
      <c r="M13" s="20"/>
      <c r="N13" s="20"/>
      <c r="O13" s="20"/>
      <c r="P13" s="20"/>
      <c r="Q13" s="27"/>
      <c r="R13" s="28"/>
    </row>
    <row r="14" spans="1:18" x14ac:dyDescent="0.25">
      <c r="A14" s="2"/>
      <c r="B14" s="30" t="s">
        <v>12</v>
      </c>
      <c r="C14" s="2">
        <f t="shared" si="3"/>
        <v>44</v>
      </c>
      <c r="D14" s="2">
        <f t="shared" si="3"/>
        <v>3097321.4299999997</v>
      </c>
      <c r="E14" s="2">
        <f t="shared" si="3"/>
        <v>79</v>
      </c>
      <c r="F14" s="2">
        <f t="shared" si="3"/>
        <v>4385667.6099999994</v>
      </c>
      <c r="G14" s="2">
        <f t="shared" si="3"/>
        <v>46</v>
      </c>
      <c r="H14" s="2">
        <f t="shared" si="3"/>
        <v>17628592.09</v>
      </c>
      <c r="I14" s="11">
        <f t="shared" si="4"/>
        <v>169</v>
      </c>
      <c r="J14" s="11">
        <f t="shared" si="4"/>
        <v>25111581.129999999</v>
      </c>
      <c r="K14" s="20"/>
      <c r="L14" s="20"/>
      <c r="M14" s="20"/>
      <c r="N14" s="20"/>
      <c r="O14" s="20"/>
      <c r="P14" s="20"/>
      <c r="Q14" s="27"/>
      <c r="R14" s="28"/>
    </row>
    <row r="15" spans="1:18" x14ac:dyDescent="0.25">
      <c r="A15" s="2">
        <v>4</v>
      </c>
      <c r="B15" s="30" t="s">
        <v>13</v>
      </c>
      <c r="C15" s="2">
        <f t="shared" si="3"/>
        <v>51</v>
      </c>
      <c r="D15" s="2">
        <f t="shared" si="3"/>
        <v>16506402.68</v>
      </c>
      <c r="E15" s="2">
        <f t="shared" si="3"/>
        <v>49</v>
      </c>
      <c r="F15" s="2">
        <f t="shared" si="3"/>
        <v>8609983.8200000003</v>
      </c>
      <c r="G15" s="2">
        <f t="shared" si="3"/>
        <v>14</v>
      </c>
      <c r="H15" s="2">
        <f t="shared" si="3"/>
        <v>2581346.2999999998</v>
      </c>
      <c r="I15" s="11">
        <f t="shared" si="4"/>
        <v>114</v>
      </c>
      <c r="J15" s="11">
        <f t="shared" si="4"/>
        <v>27697732.800000001</v>
      </c>
      <c r="K15" s="20"/>
      <c r="L15" s="20"/>
      <c r="M15" s="20"/>
      <c r="N15" s="20"/>
      <c r="O15" s="20"/>
      <c r="P15" s="20"/>
      <c r="Q15" s="27"/>
      <c r="R15" s="28"/>
    </row>
    <row r="16" spans="1:18" x14ac:dyDescent="0.25">
      <c r="A16" s="29" t="s">
        <v>16</v>
      </c>
      <c r="B16" s="29"/>
      <c r="C16" s="16">
        <f t="shared" ref="C16:J16" si="5">SUM(C12:C15)</f>
        <v>1573</v>
      </c>
      <c r="D16" s="16">
        <f t="shared" si="5"/>
        <v>198555929.44999999</v>
      </c>
      <c r="E16" s="16">
        <f t="shared" si="5"/>
        <v>737</v>
      </c>
      <c r="F16" s="16">
        <f t="shared" si="5"/>
        <v>79608144.280000001</v>
      </c>
      <c r="G16" s="16">
        <f t="shared" si="5"/>
        <v>584</v>
      </c>
      <c r="H16" s="16">
        <f t="shared" si="5"/>
        <v>171580756.25</v>
      </c>
      <c r="I16" s="17">
        <f t="shared" si="5"/>
        <v>2894</v>
      </c>
      <c r="J16" s="17">
        <f t="shared" si="5"/>
        <v>449744829.97999996</v>
      </c>
      <c r="K16" s="20"/>
      <c r="L16" s="20"/>
      <c r="M16" s="20"/>
      <c r="N16" s="20"/>
      <c r="O16" s="20"/>
      <c r="P16" s="20"/>
      <c r="Q16" s="27"/>
      <c r="R16" s="28"/>
    </row>
  </sheetData>
  <mergeCells count="6">
    <mergeCell ref="A1:R1"/>
    <mergeCell ref="C2:J2"/>
    <mergeCell ref="K2:R2"/>
    <mergeCell ref="A8:B8"/>
    <mergeCell ref="A10:L10"/>
    <mergeCell ref="A16:B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Hadjiprocopiou</dc:creator>
  <cp:lastModifiedBy>Nicholas Hadjiprocopiou</cp:lastModifiedBy>
  <dcterms:created xsi:type="dcterms:W3CDTF">2016-04-26T10:43:49Z</dcterms:created>
  <dcterms:modified xsi:type="dcterms:W3CDTF">2016-04-26T10:44:06Z</dcterms:modified>
</cp:coreProperties>
</file>